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V:\Marketing\Kiadványok\Workshop kiadvány 2023\"/>
    </mc:Choice>
  </mc:AlternateContent>
  <xr:revisionPtr revIDLastSave="0" documentId="13_ncr:1_{849D788F-103A-4EC0-98FB-0AAD616CDA03}" xr6:coauthVersionLast="47" xr6:coauthVersionMax="47" xr10:uidLastSave="{00000000-0000-0000-0000-000000000000}"/>
  <bookViews>
    <workbookView xWindow="-120" yWindow="-120" windowWidth="29040" windowHeight="15720" xr2:uid="{47031B6A-EF33-4D68-A926-93675379AB64}"/>
  </bookViews>
  <sheets>
    <sheet name="SZORZÓ+FELTÉTELEK" sheetId="7" r:id="rId1"/>
    <sheet name="SZÉKEK" sheetId="1" r:id="rId2"/>
    <sheet name="Karfák" sheetId="2" r:id="rId3"/>
    <sheet name="Alkatrészek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7" i="1" l="1"/>
  <c r="N128" i="1"/>
  <c r="N126" i="1"/>
  <c r="N114" i="1" l="1"/>
  <c r="N113" i="1"/>
  <c r="B11" i="2" l="1"/>
  <c r="Q37" i="3"/>
  <c r="Q35" i="3"/>
  <c r="K37" i="3"/>
  <c r="K35" i="3"/>
  <c r="E37" i="3"/>
  <c r="E35" i="3"/>
  <c r="W29" i="3"/>
  <c r="W27" i="3"/>
  <c r="Q29" i="3"/>
  <c r="Q27" i="3"/>
  <c r="K29" i="3"/>
  <c r="K27" i="3"/>
  <c r="E29" i="3"/>
  <c r="E27" i="3"/>
  <c r="W21" i="3"/>
  <c r="W19" i="3"/>
  <c r="Q19" i="3"/>
  <c r="K19" i="3"/>
  <c r="E19" i="3"/>
  <c r="Q13" i="3"/>
  <c r="Q11" i="3"/>
  <c r="W11" i="3"/>
  <c r="K11" i="3"/>
  <c r="E13" i="3"/>
  <c r="E11" i="3"/>
  <c r="W5" i="3"/>
  <c r="W3" i="3"/>
  <c r="Q5" i="3"/>
  <c r="Q3" i="3"/>
  <c r="K5" i="3"/>
  <c r="K3" i="3"/>
  <c r="E5" i="3"/>
  <c r="E3" i="3"/>
  <c r="G6" i="2"/>
  <c r="B6" i="2"/>
  <c r="F141" i="1"/>
  <c r="F140" i="1"/>
  <c r="F139" i="1"/>
  <c r="V126" i="1"/>
  <c r="V127" i="1"/>
  <c r="F126" i="1"/>
  <c r="V113" i="1"/>
  <c r="V114" i="1"/>
  <c r="F113" i="1"/>
  <c r="V100" i="1"/>
  <c r="N100" i="1"/>
  <c r="F100" i="1"/>
  <c r="V86" i="1"/>
  <c r="V85" i="1"/>
  <c r="N86" i="1"/>
  <c r="N85" i="1"/>
  <c r="F86" i="1"/>
  <c r="F85" i="1"/>
  <c r="V73" i="1"/>
  <c r="V71" i="1"/>
  <c r="N71" i="1"/>
  <c r="F72" i="1"/>
  <c r="F71" i="1"/>
  <c r="V60" i="1"/>
  <c r="N58" i="1"/>
  <c r="F58" i="1"/>
  <c r="N44" i="1"/>
  <c r="F44" i="1"/>
  <c r="V31" i="1"/>
  <c r="N31" i="1"/>
  <c r="F32" i="1"/>
  <c r="F31" i="1"/>
  <c r="V18" i="1"/>
  <c r="N18" i="1" l="1"/>
  <c r="F18" i="1"/>
  <c r="N5" i="1"/>
  <c r="F5" i="1"/>
  <c r="F6" i="1"/>
  <c r="V6" i="1"/>
  <c r="V5" i="1"/>
  <c r="Q6" i="2" l="1"/>
  <c r="L6" i="2"/>
  <c r="T59" i="1"/>
  <c r="V59" i="1" s="1"/>
  <c r="T58" i="1"/>
  <c r="V58" i="1" s="1"/>
  <c r="T33" i="1"/>
  <c r="V33" i="1" s="1"/>
  <c r="T32" i="1"/>
  <c r="V32" i="1" s="1"/>
  <c r="T72" i="1" l="1"/>
  <c r="V72" i="1" s="1"/>
</calcChain>
</file>

<file path=xl/sharedStrings.xml><?xml version="1.0" encoding="utf-8"?>
<sst xmlns="http://schemas.openxmlformats.org/spreadsheetml/2006/main" count="935" uniqueCount="317">
  <si>
    <t>1030 NOR wood
1030 MEK wood</t>
  </si>
  <si>
    <t>kivitel</t>
  </si>
  <si>
    <t>nettó ár</t>
  </si>
  <si>
    <t>1030 ZON kárpitozott</t>
  </si>
  <si>
    <t>kárpit</t>
  </si>
  <si>
    <r>
      <t xml:space="preserve">nettó ár
</t>
    </r>
    <r>
      <rPr>
        <sz val="10"/>
        <rFont val="Tw Cen MT"/>
        <family val="2"/>
        <charset val="238"/>
      </rPr>
      <t>karfával</t>
    </r>
  </si>
  <si>
    <t>1030 NOR wood</t>
  </si>
  <si>
    <t>AV, MS</t>
  </si>
  <si>
    <t>ST.12 fekete</t>
  </si>
  <si>
    <t>1030 MEK wood</t>
  </si>
  <si>
    <t xml:space="preserve">BA, BN, FO, LE, ST, SW </t>
  </si>
  <si>
    <t>raktárkészleten!</t>
  </si>
  <si>
    <t>BN (sb), NM, OP</t>
  </si>
  <si>
    <t>teljes magasság</t>
  </si>
  <si>
    <t>83-96</t>
  </si>
  <si>
    <t>garancia</t>
  </si>
  <si>
    <t>49-59</t>
  </si>
  <si>
    <t>50-62</t>
  </si>
  <si>
    <t>ülésmagasság</t>
  </si>
  <si>
    <t>43-56</t>
  </si>
  <si>
    <t>térfogat</t>
  </si>
  <si>
    <r>
      <t>0,07 m</t>
    </r>
    <r>
      <rPr>
        <vertAlign val="superscript"/>
        <sz val="9"/>
        <rFont val="Tw Cen MT"/>
        <family val="2"/>
        <charset val="238"/>
      </rPr>
      <t>3</t>
    </r>
  </si>
  <si>
    <t>teljes szélesség</t>
  </si>
  <si>
    <t>60</t>
  </si>
  <si>
    <t>kárpitigény</t>
  </si>
  <si>
    <t>-</t>
  </si>
  <si>
    <t>0,50 fm</t>
  </si>
  <si>
    <t>58</t>
  </si>
  <si>
    <t>ülésszélesség</t>
  </si>
  <si>
    <t>41</t>
  </si>
  <si>
    <t>szállítható</t>
  </si>
  <si>
    <t>2-3 hét</t>
  </si>
  <si>
    <t>38</t>
  </si>
  <si>
    <t>3-4 hét</t>
  </si>
  <si>
    <t>ülésmélység</t>
  </si>
  <si>
    <t>40</t>
  </si>
  <si>
    <r>
      <t xml:space="preserve">▪ rétegelt falemez ülőlap és háttámla,
   natúr bükk szín
▪ állítható magasságú és mélységű
   háttámla (1030 NOR wood)
▪ dönthető, állítható magasságú és
   mélységű háttámla (1030 MEK wood)
▪ karfa nem szerelhető
▪ gázliftes magasságállítás
▪ műanyag lábkereszt d.600, d.50 görgők
▪ teherbírás: 110 kg
</t>
    </r>
    <r>
      <rPr>
        <b/>
        <sz val="10"/>
        <rFont val="Tw Cen MT"/>
        <family val="2"/>
        <charset val="238"/>
      </rPr>
      <t>▪ napi használati idő: 3-5 óra</t>
    </r>
  </si>
  <si>
    <r>
      <t xml:space="preserve">▪ kárpitozott ülőke
▪ gázliftes magasságállítás
▪ műanyag lábkereszt d.600, d.50 görgők
▪ teherbírás: 110 kg
</t>
    </r>
    <r>
      <rPr>
        <b/>
        <sz val="10"/>
        <rFont val="Tw Cen MT"/>
        <family val="2"/>
        <charset val="238"/>
      </rPr>
      <t>▪ napi használati idő: 3-5 óra</t>
    </r>
  </si>
  <si>
    <r>
      <t xml:space="preserve">▪ textilbőr kárpitozású labor ülőke
▪ krómozott gázlift
▪ krómozott lábkereszt d.580
▪ d.50 fékezhető parkettagörgők
▪ díszvarrás opció felár nélkül kérhető
▪ teherbírás: 110 kg
</t>
    </r>
    <r>
      <rPr>
        <b/>
        <sz val="10"/>
        <rFont val="Tw Cen MT"/>
        <family val="2"/>
        <charset val="238"/>
      </rPr>
      <t>▪ napi használati idő: 3-5 óra</t>
    </r>
  </si>
  <si>
    <t>1030 ZON wood</t>
  </si>
  <si>
    <t>anyag</t>
  </si>
  <si>
    <t>1290 NOR
1290 MEK</t>
  </si>
  <si>
    <r>
      <t xml:space="preserve">nettó ár
</t>
    </r>
    <r>
      <rPr>
        <sz val="11"/>
        <rFont val="Tw Cen MT"/>
        <family val="2"/>
        <charset val="238"/>
      </rPr>
      <t>karfa nélkül</t>
    </r>
  </si>
  <si>
    <t>rétegelt fa</t>
  </si>
  <si>
    <t>poliuretán</t>
  </si>
  <si>
    <t>1290 NOR</t>
  </si>
  <si>
    <t>1290 MEK</t>
  </si>
  <si>
    <t>41-51</t>
  </si>
  <si>
    <t>84-97</t>
  </si>
  <si>
    <t>82-95</t>
  </si>
  <si>
    <t>47-60</t>
  </si>
  <si>
    <r>
      <t>0,09 m</t>
    </r>
    <r>
      <rPr>
        <vertAlign val="superscript"/>
        <sz val="9"/>
        <rFont val="Tw Cen MT"/>
        <family val="2"/>
        <charset val="238"/>
      </rPr>
      <t>3</t>
    </r>
  </si>
  <si>
    <t>45-58</t>
  </si>
  <si>
    <t>35</t>
  </si>
  <si>
    <t>46</t>
  </si>
  <si>
    <t>42</t>
  </si>
  <si>
    <r>
      <t xml:space="preserve">▪ speciális poliuretán ülőlap és háttámla
▪ állítható magasságú háttámla
▪ aszinkron mechanika
▪ gázliftes magasságállítás 
▪ műanyag lábkereszt d.600, d.50 görgők
▪ teherbírás: 110 kg
</t>
    </r>
    <r>
      <rPr>
        <b/>
        <sz val="10"/>
        <rFont val="Tw Cen MT"/>
        <family val="2"/>
        <charset val="238"/>
      </rPr>
      <t>▪ napi használati idő: 5-7 óra</t>
    </r>
  </si>
  <si>
    <r>
      <t xml:space="preserve">▪ speciális poliuretán ülőlap és háttámla
▪ állítható magasságú és mélységű
   háttámla (1290 NOR)
▪ dönthető, állítható magasságú és
   mélységű háttámla (1290 MEK)
▪ gázliftes magasságállítás 
▪ műanyag lábkereszt d.600, d.50 görgők
▪ teherbírás: 110 kg
</t>
    </r>
    <r>
      <rPr>
        <b/>
        <sz val="10"/>
        <rFont val="Tw Cen MT"/>
        <family val="2"/>
        <charset val="238"/>
      </rPr>
      <t>▪ napi használati idő: 5-7 óra</t>
    </r>
  </si>
  <si>
    <t>1290 ZON</t>
  </si>
  <si>
    <t xml:space="preserve">1041 MEK ergo
antisztatikus
</t>
  </si>
  <si>
    <t>1043 ASYN ergo
antisztatikus</t>
  </si>
  <si>
    <t>C antisztatikus</t>
  </si>
  <si>
    <t>választható antisztatikus kárpit színek:
C.02 piros, C.06 kék,
C.11 fekete, C.13 szürke</t>
  </si>
  <si>
    <t>49-62</t>
  </si>
  <si>
    <t>95-108</t>
  </si>
  <si>
    <t>97-110</t>
  </si>
  <si>
    <t>50-63</t>
  </si>
  <si>
    <r>
      <t>0,23 m</t>
    </r>
    <r>
      <rPr>
        <vertAlign val="superscript"/>
        <sz val="9"/>
        <rFont val="Tw Cen MT"/>
        <family val="2"/>
        <charset val="238"/>
      </rPr>
      <t>3</t>
    </r>
  </si>
  <si>
    <t>52-65</t>
  </si>
  <si>
    <t>64</t>
  </si>
  <si>
    <t>0,62 fm</t>
  </si>
  <si>
    <t>26</t>
  </si>
  <si>
    <t>45</t>
  </si>
  <si>
    <t>megr.egys.</t>
  </si>
  <si>
    <t>4</t>
  </si>
  <si>
    <r>
      <t xml:space="preserve">▪ antisztatikus tulajdonságú forgószék
▪ nem vezető háttámla burkolattal
▪ ergonomikus, dönthető, állítható
  magasságú és mélységű háttámla
▪ karfa nem szerelhető
▪ ergonomikus ülőlap
▪ antisztatikus szövetkárpitozás
▪ krómozott gázlift
▪ krómozott lábkereszt antisztatikus görgőkkel
▪ teherbírás: 110 kg
</t>
    </r>
    <r>
      <rPr>
        <b/>
        <sz val="8"/>
        <rFont val="Tw Cen MT"/>
        <family val="2"/>
        <charset val="238"/>
      </rPr>
      <t>▪ napi használati idő: 5-7 óra</t>
    </r>
    <r>
      <rPr>
        <sz val="8"/>
        <rFont val="Tw Cen MT"/>
        <family val="2"/>
        <charset val="238"/>
      </rPr>
      <t xml:space="preserve">
▪ opció: erősített CP, felára: 3.100 Ft
▪ a terméket kettesével dobozoljuk
▪ a terméket félig szerelve szállítjuk</t>
    </r>
  </si>
  <si>
    <r>
      <t xml:space="preserve">▪ antisztatikus tulajdonságú forgószék
▪ nem vezető háttámla burkolattal
▪ állítható magasságú háttámla (U&amp;D)
▪ karfa nem szerelhető
▪ aszinkron mechanika: 
  az ülőlap és a háttámla dőlésszöge
  egymástól függetlenül állítható
▪ ergonomikus ülőlap
▪ antisztatikus szövetkárpitozás
▪ krómozott lábkereszt antisztatikus görgőkkel
▪ teherbírás: 110 kg
</t>
    </r>
    <r>
      <rPr>
        <b/>
        <sz val="8"/>
        <rFont val="Tw Cen MT"/>
        <family val="2"/>
        <charset val="238"/>
      </rPr>
      <t>▪ napi használati idő: 5-7 óra</t>
    </r>
    <r>
      <rPr>
        <sz val="8"/>
        <rFont val="Tw Cen MT"/>
        <family val="2"/>
        <charset val="238"/>
      </rPr>
      <t xml:space="preserve">
▪ a terméket kettesével dobozoljuk
▪ a terméket félig szerelve szállítjuk</t>
    </r>
  </si>
  <si>
    <t>1048 ASYN ergo antisztatikus</t>
  </si>
  <si>
    <t>típus</t>
  </si>
  <si>
    <t>1291 NOR antisztatikus</t>
  </si>
  <si>
    <t>antisztatikus</t>
  </si>
  <si>
    <t>választható antisztatikus kárpit színek:
 C.06 kék,
C.11 fekete, C.13 szürke</t>
  </si>
  <si>
    <t>99-112</t>
  </si>
  <si>
    <t>2 év</t>
  </si>
  <si>
    <t>0,115 m3</t>
  </si>
  <si>
    <t>0,9 fm</t>
  </si>
  <si>
    <t>63</t>
  </si>
  <si>
    <t>52</t>
  </si>
  <si>
    <t>47</t>
  </si>
  <si>
    <t>projekt</t>
  </si>
  <si>
    <t>48</t>
  </si>
  <si>
    <t>44</t>
  </si>
  <si>
    <t>43</t>
  </si>
  <si>
    <t>144</t>
  </si>
  <si>
    <r>
      <t xml:space="preserve">• antisztatikus tulajdonságú forgószék
• ergonomikus háttámla és ülőlap
• dönthető, állítható magasságú háttámla
• vezető háttámla burkolat
• antisztatikus szövetkárpitozás
• krómozott gázlift
• karfa szerelhető, de nem antisztatikus
• aszinkron mechanika: az ülőlap és a háttámla dőlésszöge egymástól függetlenül állítható
• krómozott lábkereszt antisztatikus görgőkkel
• teherbírás: 110 kg
</t>
    </r>
    <r>
      <rPr>
        <b/>
        <sz val="8"/>
        <rFont val="Tw Cen MT"/>
        <family val="2"/>
        <charset val="238"/>
      </rPr>
      <t>▪ napi használati idő: 5-7 óra</t>
    </r>
    <r>
      <rPr>
        <sz val="8"/>
        <rFont val="Tw Cen MT"/>
        <family val="2"/>
        <charset val="238"/>
      </rPr>
      <t xml:space="preserve">
</t>
    </r>
  </si>
  <si>
    <t>1297 ASYN REBECCA</t>
  </si>
  <si>
    <t>1380 SYN antisztatikus</t>
  </si>
  <si>
    <r>
      <t xml:space="preserve">nettó ár
</t>
    </r>
    <r>
      <rPr>
        <sz val="10"/>
        <rFont val="Tw Cen MT"/>
        <family val="2"/>
        <charset val="238"/>
      </rPr>
      <t>karfa nélkül</t>
    </r>
  </si>
  <si>
    <t>1824 LEI</t>
  </si>
  <si>
    <t>C.13 antisztatikus</t>
  </si>
  <si>
    <t>BN</t>
  </si>
  <si>
    <t>YS *</t>
  </si>
  <si>
    <t>* színek egyeztetés szerint</t>
  </si>
  <si>
    <t>88-101</t>
  </si>
  <si>
    <t>124-134</t>
  </si>
  <si>
    <r>
      <t>0,13 m</t>
    </r>
    <r>
      <rPr>
        <vertAlign val="superscript"/>
        <sz val="9"/>
        <rFont val="Tw Cen MT"/>
        <family val="2"/>
        <charset val="238"/>
      </rPr>
      <t>3</t>
    </r>
  </si>
  <si>
    <r>
      <t>0,46 m</t>
    </r>
    <r>
      <rPr>
        <vertAlign val="superscript"/>
        <sz val="9"/>
        <rFont val="Tw Cen MT"/>
        <family val="2"/>
        <charset val="238"/>
      </rPr>
      <t>3</t>
    </r>
  </si>
  <si>
    <t>46-56</t>
  </si>
  <si>
    <t>62</t>
  </si>
  <si>
    <t>68</t>
  </si>
  <si>
    <t>49</t>
  </si>
  <si>
    <t>3-5 hét</t>
  </si>
  <si>
    <t>50</t>
  </si>
  <si>
    <t>1</t>
  </si>
  <si>
    <r>
      <t xml:space="preserve">▪ antisztatikus tulajdonságú forgószék
▪ nem vezető háttámla burkolat
▪ szögletes, ergonomikus,
   állítható magasságú háttámla (U&amp;D)
▪ ergonomikus ülőlap
▪ szinkronmechanika (antishock)
▪ krómozott gázlift
▪ krómozott lábkereszt d.640
▪ d.50 antisztatikus görgők
▪ teherbírás: 110 kg
</t>
    </r>
    <r>
      <rPr>
        <b/>
        <sz val="9.5"/>
        <rFont val="Tw Cen MT"/>
        <family val="2"/>
        <charset val="238"/>
      </rPr>
      <t>▪ napi használati idő: 7-10 óra</t>
    </r>
    <r>
      <rPr>
        <sz val="9.5"/>
        <rFont val="Tw Cen MT"/>
        <family val="2"/>
        <charset val="238"/>
      </rPr>
      <t xml:space="preserve">
▪ a terméket készre szerelve szállítjuk</t>
    </r>
  </si>
  <si>
    <r>
      <t xml:space="preserve">▪ extra magas háttámla fejtámasszal 
▪ formaöntött PU szivacsozás
▪ állítható magasságú karfa, puha támfelület
▪ szinkronmechanika (antishock)
▪ alu lábkereszt d.680
▪ d.50 parkettagörgők
▪ az ülőlap és háttámla oldalán
   minden esetben fekete színű kárpit
</t>
    </r>
    <r>
      <rPr>
        <b/>
        <sz val="9.5"/>
        <rFont val="Tw Cen MT"/>
        <family val="2"/>
        <charset val="238"/>
      </rPr>
      <t>▪ teherbírás: 130 kg
▪ napi használati idő: 24 óra</t>
    </r>
    <r>
      <rPr>
        <sz val="9.5"/>
        <rFont val="Tw Cen MT"/>
        <family val="2"/>
        <charset val="238"/>
      </rPr>
      <t xml:space="preserve">
▪ mechanika, karfák és támla felszerelve</t>
    </r>
  </si>
  <si>
    <t>AIAX 24</t>
  </si>
  <si>
    <t>ÁLLÁSKÖNNYÍTŐ CN</t>
  </si>
  <si>
    <t>ÁLLÁSKÖNNYÍTŐ,
összecsukható</t>
  </si>
  <si>
    <t>fix szövet</t>
  </si>
  <si>
    <t>választható színek:
fekete, fekete-szürke</t>
  </si>
  <si>
    <t>115-127</t>
  </si>
  <si>
    <t>5 év</t>
  </si>
  <si>
    <t>87</t>
  </si>
  <si>
    <t>70-83</t>
  </si>
  <si>
    <t>44-56</t>
  </si>
  <si>
    <r>
      <t>0,30 m</t>
    </r>
    <r>
      <rPr>
        <vertAlign val="superscript"/>
        <sz val="9"/>
        <rFont val="Tw Cen MT"/>
        <family val="2"/>
        <charset val="238"/>
      </rPr>
      <t>3</t>
    </r>
  </si>
  <si>
    <t>66-90</t>
  </si>
  <si>
    <r>
      <t xml:space="preserve"> 0,20 m</t>
    </r>
    <r>
      <rPr>
        <vertAlign val="superscript"/>
        <sz val="9"/>
        <rFont val="Tw Cen MT"/>
        <family val="2"/>
        <charset val="238"/>
      </rPr>
      <t>3</t>
    </r>
  </si>
  <si>
    <t>lábak mélysége</t>
  </si>
  <si>
    <t>39</t>
  </si>
  <si>
    <t>összecsukva</t>
  </si>
  <si>
    <t>9</t>
  </si>
  <si>
    <t>száll.: készlet szerint</t>
  </si>
  <si>
    <t>32</t>
  </si>
  <si>
    <t>készlet</t>
  </si>
  <si>
    <t>kinyitva</t>
  </si>
  <si>
    <t>46-52</t>
  </si>
  <si>
    <t>22</t>
  </si>
  <si>
    <t>lábak szélessége</t>
  </si>
  <si>
    <r>
      <t xml:space="preserve">▪ állítható magasságú háttámla
▪ állítható magasságú és dőlésszögű fejtámla
▪ állítható magasságú karfa, puha támfelület
▪ állítható ülésmélység
▪ szinkronmechanika (antishock)
▪ ülőlap billentő funkció, 2 ponton rögzíthető 
▪ fekete festett alu lábkereszt d.660
▪ d.60 görgők
</t>
    </r>
    <r>
      <rPr>
        <b/>
        <sz val="9.5"/>
        <rFont val="Tw Cen MT"/>
        <family val="2"/>
        <charset val="238"/>
      </rPr>
      <t>▪ teherbírás: 150 kg</t>
    </r>
    <r>
      <rPr>
        <sz val="9.5"/>
        <rFont val="Tw Cen MT"/>
        <family val="2"/>
        <charset val="238"/>
      </rPr>
      <t xml:space="preserve">
</t>
    </r>
    <r>
      <rPr>
        <b/>
        <sz val="9.5"/>
        <rFont val="Tw Cen MT"/>
        <family val="2"/>
        <charset val="238"/>
      </rPr>
      <t>▪ napi használati idő: 24 óra</t>
    </r>
  </si>
  <si>
    <r>
      <t xml:space="preserve">▪ speciális poliuretán áláskönnyítő ülőke
▪ állítható magasság
▪ teherbírás: 110 kg
</t>
    </r>
    <r>
      <rPr>
        <b/>
        <sz val="10"/>
        <rFont val="Tw Cen MT"/>
        <family val="2"/>
        <charset val="238"/>
      </rPr>
      <t>▪ napi használati idő: &lt;3 óra</t>
    </r>
    <r>
      <rPr>
        <sz val="10"/>
        <rFont val="Tw Cen MT"/>
        <family val="2"/>
        <charset val="238"/>
      </rPr>
      <t xml:space="preserve">
▪ a terméket készre szerelve szállítjuk
</t>
    </r>
  </si>
  <si>
    <r>
      <t xml:space="preserve">▪ speciális poliuretán támla nélküli ülőke
▪ gázliftes magasságállítás
▪ összecsukható lábak
▪ teherbírás: 110 kg
</t>
    </r>
    <r>
      <rPr>
        <b/>
        <sz val="10"/>
        <rFont val="Tw Cen MT"/>
        <family val="2"/>
        <charset val="238"/>
      </rPr>
      <t>▪ napi használati idő: &lt;3 óra</t>
    </r>
    <r>
      <rPr>
        <sz val="10"/>
        <rFont val="Tw Cen MT"/>
        <family val="2"/>
        <charset val="238"/>
      </rPr>
      <t xml:space="preserve">
▪ a terméket készre szerelve szállítjuk
</t>
    </r>
  </si>
  <si>
    <t>CONCORDE</t>
  </si>
  <si>
    <t>MARKUS</t>
  </si>
  <si>
    <t>1260 ALLOY PU</t>
  </si>
  <si>
    <t>1260 ALLOY plast</t>
  </si>
  <si>
    <t>fekete valódi bőr</t>
  </si>
  <si>
    <t>A fenti árak 3-5 db-os megrendelés esetén érvényesek, ennél kisebb vagy nagyobb tétel esetén projektár!</t>
  </si>
  <si>
    <t>teljes valódi bőr *</t>
  </si>
  <si>
    <t>* barna, drapp, fehér, fekete, törtfehér</t>
  </si>
  <si>
    <t>120-131</t>
  </si>
  <si>
    <t>119-129</t>
  </si>
  <si>
    <t>90-102</t>
  </si>
  <si>
    <t>3 év</t>
  </si>
  <si>
    <t>47-58</t>
  </si>
  <si>
    <r>
      <t>0,65 m</t>
    </r>
    <r>
      <rPr>
        <vertAlign val="superscript"/>
        <sz val="9"/>
        <rFont val="Tw Cen MT"/>
        <family val="2"/>
        <charset val="238"/>
      </rPr>
      <t>3</t>
    </r>
  </si>
  <si>
    <t>70</t>
  </si>
  <si>
    <t>73</t>
  </si>
  <si>
    <t>57</t>
  </si>
  <si>
    <t>48-53</t>
  </si>
  <si>
    <t>20</t>
  </si>
  <si>
    <r>
      <t xml:space="preserve">▪ állítható magasságú, magas háttámla
▪ fejtámasz
▪ strapabíró szövet agy bőr kárpit
▪ szélességben állítható karfák
▪ karfába integrált funkciógombok
▪ ergonomikus ülőlap, comfort párnázat
▪ állítható ülésmélység
▪ szinkronmechanika (antishock)
</t>
    </r>
    <r>
      <rPr>
        <b/>
        <sz val="10"/>
        <rFont val="Tw Cen MT"/>
        <family val="2"/>
        <charset val="238"/>
      </rPr>
      <t>▪ teherbírás: 150 kg
▪ napi használati idő: 24 óra</t>
    </r>
    <r>
      <rPr>
        <sz val="10"/>
        <rFont val="Tw Cen MT"/>
        <family val="2"/>
        <charset val="238"/>
      </rPr>
      <t xml:space="preserve">
▪ a terméket készre szerelve szállítjuk
</t>
    </r>
  </si>
  <si>
    <r>
      <t xml:space="preserve">▪ magas háttámla, plusz állítható fejtámasz
▪ formaöntött PU szivacsozás
▪ felhajtható karfa, kárpitozott támfelület
▪ állítható multiblock hintamechanika
▪ krómozott lábkereszt d.700
▪ d.50 parkettagörgők
</t>
    </r>
    <r>
      <rPr>
        <b/>
        <sz val="10"/>
        <rFont val="Tw Cen MT"/>
        <family val="2"/>
        <charset val="238"/>
      </rPr>
      <t xml:space="preserve">▪ teherbírás: 130 kg
▪ napi használati idő: 24 óra
</t>
    </r>
    <r>
      <rPr>
        <sz val="10"/>
        <rFont val="Tw Cen MT"/>
        <family val="2"/>
        <charset val="238"/>
      </rPr>
      <t xml:space="preserve">▪ mechanika, karfák és támla felszerelve
</t>
    </r>
  </si>
  <si>
    <t>1120 LN
1120 LC</t>
  </si>
  <si>
    <t>1120 LN</t>
  </si>
  <si>
    <t>1120 LC</t>
  </si>
  <si>
    <t>83</t>
  </si>
  <si>
    <t>56</t>
  </si>
  <si>
    <t>▪ fekete festett (LN) vagy
   krómozott (LC) acél váz
▪ egyéb festett vázszín felára: 1.400 Ft
▪ bükk rétegelt falemez hát- és ülőlap
▪ alap pácszín: bükk
▪ egyéb pácszín felára: projektár
▪ keményített lakkozás felára: 3.000 Ft
▪ rakásolható
▪ teherbírás: 110 kg</t>
  </si>
  <si>
    <t>1120 LN MAXI + TA</t>
  </si>
  <si>
    <r>
      <rPr>
        <b/>
        <sz val="11"/>
        <rFont val="Tw Cen MT"/>
        <family val="2"/>
        <charset val="238"/>
      </rPr>
      <t>nettó ár</t>
    </r>
    <r>
      <rPr>
        <b/>
        <sz val="8"/>
        <rFont val="Tw Cen MT"/>
        <family val="2"/>
        <charset val="238"/>
      </rPr>
      <t xml:space="preserve">
</t>
    </r>
    <r>
      <rPr>
        <sz val="9"/>
        <rFont val="Tw Cen MT"/>
        <family val="2"/>
        <charset val="238"/>
      </rPr>
      <t>karfával, asztalkával</t>
    </r>
  </si>
  <si>
    <t>fa</t>
  </si>
  <si>
    <t>84</t>
  </si>
  <si>
    <t>65</t>
  </si>
  <si>
    <t>karfamagasság</t>
  </si>
  <si>
    <t>▪ fekete festett, karfás acél váz
▪ egyéb vázszín felára: 1.400 Ft
▪ bükk rétegelt falemez hát- és ülőlap
▪ alap pácszín: bükk, egyéb pácszín felára: projektár
▪ keményített lakkozás felára: 3.000 Ft
▪ kihajtható műanyag asztalka jobbkezes kivitelben
▪ az asztalka lehajtva kb. 80 mm-rel 
   növeli a szék szélességét
▪ fa asztalka felára: projektár
▪ rakásolható
▪ teherbírás: 110 kg</t>
  </si>
  <si>
    <t>1158 LN
1158 LC</t>
  </si>
  <si>
    <t>fekete váz</t>
  </si>
  <si>
    <t>festett RAL váz</t>
  </si>
  <si>
    <t>krómozott váz</t>
  </si>
  <si>
    <t>88</t>
  </si>
  <si>
    <t>51</t>
  </si>
  <si>
    <t>2-4 hét</t>
  </si>
  <si>
    <t>TAURUS PN
TAURUS PC</t>
  </si>
  <si>
    <t>TAURUS PN LAYER
TAURUS PC LAYER</t>
  </si>
  <si>
    <t>TAURUS PN</t>
  </si>
  <si>
    <t>TAURUS PN LAYER</t>
  </si>
  <si>
    <t>TAURUS PC</t>
  </si>
  <si>
    <t>TAURUS PC LAYER</t>
  </si>
  <si>
    <t>▪ fekete festett (PN) vagy krómozott (PC) acél váz
▪ egyéb vázszín felára: 1.400 Ft
▪ teli műanyag háttámla és ülőlap
▪ rakásolható
▪ teherbírás: 110 kg</t>
  </si>
  <si>
    <t>▪ fekete festett (PN) vagy krómozott (PC) acél váz
▪ egyéb vázszín felára: 1.400 Ft
▪ lyukacsos műanyag háttámla és ülőlap
▪ rakásolható
▪ teherbírás: 110 kg</t>
  </si>
  <si>
    <t>TELI MŰANYAG SZÍNEK</t>
  </si>
  <si>
    <t>LYUKACSOS MŰANYAG  SZÍNEK (LAYER)</t>
  </si>
  <si>
    <t>raktárról:
fekete, kék, zöld</t>
  </si>
  <si>
    <t>raktárról:
bordó, csontszín, sötétkék, sötétszürke</t>
  </si>
  <si>
    <t>20 db-os rendelési egység:
sárga, világoskék, világoszöld
antracit, bordó, narancssárga,
piros, világosszürke</t>
  </si>
  <si>
    <t>20 db-os rendelési egység: 
fekete, piros</t>
  </si>
  <si>
    <t>VICENZA PN
VICENZA PC</t>
  </si>
  <si>
    <t>VICENZA PN</t>
  </si>
  <si>
    <t>VICENZA PC</t>
  </si>
  <si>
    <t>78</t>
  </si>
  <si>
    <t>▪ fekete festett (PN) vagy
   krómozott (PC) acél váz
▪ műanyag kagylóülés
▪ választható színek: bézs, csontszín,
   fehér, fekete, kék, narancs,  piros,
   s.barna, s.kék, s.szürke, szürke, zöld
▪ rakásolható
▪ teherbírás: 110 kg</t>
  </si>
  <si>
    <t>BOSTON 24</t>
  </si>
  <si>
    <t>101-110</t>
  </si>
  <si>
    <t>44-53</t>
  </si>
  <si>
    <r>
      <t>0,19 m</t>
    </r>
    <r>
      <rPr>
        <vertAlign val="superscript"/>
        <sz val="9"/>
        <rFont val="Tw Cen MT"/>
        <family val="2"/>
        <charset val="238"/>
      </rPr>
      <t>3</t>
    </r>
  </si>
  <si>
    <t>1,55 fm</t>
  </si>
  <si>
    <r>
      <t xml:space="preserve">▪ szögletes, telekárpitos háttámla és 
   ülőlap
▪ fix háttámla
▪ 3D karfa, puha támfelület (AR08)
▪ szinkronmechanika (antishock)
▪ alu lábkereszt d.660
▪ d.50 parkettagörgők
</t>
    </r>
    <r>
      <rPr>
        <b/>
        <sz val="10"/>
        <rFont val="Tw Cen MT"/>
        <family val="2"/>
        <charset val="238"/>
      </rPr>
      <t>▪ teherbírás: 140 kg
▪ 24 órás intenzív használatra</t>
    </r>
    <r>
      <rPr>
        <sz val="10"/>
        <rFont val="Tw Cen MT"/>
        <family val="2"/>
        <charset val="238"/>
      </rPr>
      <t xml:space="preserve">
▪ karfák felszerelve</t>
    </r>
  </si>
  <si>
    <t>K A R F Á K</t>
  </si>
  <si>
    <t>nettó ár / pár</t>
  </si>
  <si>
    <t>1-2 hét</t>
  </si>
  <si>
    <t>BR15</t>
  </si>
  <si>
    <r>
      <rPr>
        <b/>
        <sz val="9"/>
        <rFont val="Tw Cen MT"/>
        <family val="2"/>
        <charset val="238"/>
      </rPr>
      <t>▪ fix magasság, műanyag kihajtható asztalka</t>
    </r>
    <r>
      <rPr>
        <sz val="9"/>
        <rFont val="Tw Cen MT"/>
        <family val="2"/>
        <charset val="238"/>
      </rPr>
      <t xml:space="preserve">
▪ karfa magassága az ülés szintjétől:
    kb. 195 mm
▪ karfa top: 280 x 45 mm
▪ jobbkezes kivitel
▪ szerelhető a 1120-as vázú tárgyalószékekre</t>
    </r>
  </si>
  <si>
    <t>1 pár</t>
  </si>
  <si>
    <t>BR25 JAZZ</t>
  </si>
  <si>
    <r>
      <rPr>
        <b/>
        <sz val="9"/>
        <rFont val="Tw Cen MT"/>
        <family val="2"/>
        <charset val="238"/>
      </rPr>
      <t>▪ fix magasságú karfa</t>
    </r>
    <r>
      <rPr>
        <sz val="9"/>
        <rFont val="Tw Cen MT"/>
        <family val="2"/>
        <charset val="238"/>
      </rPr>
      <t xml:space="preserve">
▪ karfa magassága az ülés szintjétől:
    kb. 150 mm
▪ szélesség állítási tartomány:
    kb. 15 mm, oldalanként
▪ karfa top: 275 x 55 mm
</t>
    </r>
  </si>
  <si>
    <t>A L K A T R É S Z   Á R A K   É S   O P C I Ó S   F E L Á R A K</t>
  </si>
  <si>
    <t>nettó egységár / 5 db</t>
  </si>
  <si>
    <t>görgő d.50 parketta</t>
  </si>
  <si>
    <t>nettó felár / szék</t>
  </si>
  <si>
    <t>görgő d.50 parketta
mech. fékes</t>
  </si>
  <si>
    <t>▪ felárként d.50 normál görgő helyett
▪ gumírozott futófelület
▪ kerék átmérő: 50 mm, csap átmérő: 11 mm</t>
  </si>
  <si>
    <t>▪ felárként d.50 normál görgő helyett
▪ fékezős görgő, gumírozott futófelület
▪ kerék átmérő: 50 mm, csap átmérő: 11 mm</t>
  </si>
  <si>
    <t>görgő d.50 antisztatikus</t>
  </si>
  <si>
    <t>▪ kerék átmérő: 50 mm
▪ görgő csap átmérő: 11 mm</t>
  </si>
  <si>
    <t>tappancs</t>
  </si>
  <si>
    <t>▪ fix csúszótalp görgők helyett
▪ csap átmérő: 11 mm</t>
  </si>
  <si>
    <t>tappancs antisztatikus</t>
  </si>
  <si>
    <t>RING állítható
krómozott</t>
  </si>
  <si>
    <t>nettó egységár / db</t>
  </si>
  <si>
    <t>▪ anyag: krómozott acél
▪ közvetlenül a gázliftre rögzíthető
▪ magasított gázlifthez javasolt</t>
  </si>
  <si>
    <t>RING toldattal
RING toldattal, CR</t>
  </si>
  <si>
    <t>nettó egységár / db - fekete</t>
  </si>
  <si>
    <t>nettó egységár / db - krómozott</t>
  </si>
  <si>
    <t>▪ krómozott acél lábtartó gyűrű
▪ fekete vagy krómozott magasítóval, + 17 cm</t>
  </si>
  <si>
    <t>RING állítható
fekete/krómozott</t>
  </si>
  <si>
    <t>▪ anyag: krómozott acél, műanyag
▪ közvetlenül a gázliftre rögzíthető
▪ magasított gázlifthez javasolt</t>
  </si>
  <si>
    <t>gázlift 315 N</t>
  </si>
  <si>
    <t>▪ tubus hossz: 315 mm
▪ löket tartomány: 175 mm</t>
  </si>
  <si>
    <t>gázlift 230 CR</t>
  </si>
  <si>
    <t>▪ tubus hossz: 230 mm
▪ löket tartomány: 115 mm</t>
  </si>
  <si>
    <t>gázlift 375 CR</t>
  </si>
  <si>
    <t>▪ tubus hossz: 375 mm
▪ löket tartomány: 245 mm</t>
  </si>
  <si>
    <t>krómozott lábkereszt
d.640</t>
  </si>
  <si>
    <t>▪ felárként műanyag lábkereszt d.600 helyett
▪ anyag: krómozott acél
▪ átmérő: 640 mm, görgő csap átmérő: 11 mm</t>
  </si>
  <si>
    <r>
      <t>ST, OP</t>
    </r>
    <r>
      <rPr>
        <b/>
        <sz val="11"/>
        <color rgb="FFFF0000"/>
        <rFont val="Tw Cen MT"/>
        <family val="2"/>
        <charset val="238"/>
      </rPr>
      <t xml:space="preserve"> </t>
    </r>
  </si>
  <si>
    <t>IPARI ÉS LABORSZÉKEK ÁRLISTA</t>
  </si>
  <si>
    <r>
      <t xml:space="preserve">▪ antisztatikus tulajdonságú forgószék
▪ speciális poliuretán háttámla és ülőlap
▪ állítható magasságú és mélységű háttámla
▪ karfa nem szerelhető
▪ krómozott gázlift
▪ krómozott lábkereszt d.640
▪ d.50 antisztatikus görgők
▪ teherbírás: 110 kg
</t>
    </r>
    <r>
      <rPr>
        <b/>
        <sz val="10"/>
        <rFont val="Tw Cen MT"/>
        <family val="2"/>
        <charset val="238"/>
      </rPr>
      <t xml:space="preserve">▪ napi használati idő: 5-7 óra
</t>
    </r>
    <r>
      <rPr>
        <sz val="10"/>
        <rFont val="Tw Cen MT"/>
        <family val="2"/>
        <charset val="238"/>
      </rPr>
      <t xml:space="preserve">
</t>
    </r>
  </si>
  <si>
    <r>
      <t xml:space="preserve">▪ speciális poliuretán ülőke
▪ gázliftes magasságállítás
▪ műanyag lábkereszt d.600, d.50 görgők
▪ teherbírás: 110 kg
</t>
    </r>
    <r>
      <rPr>
        <b/>
        <sz val="10"/>
        <rFont val="Tw Cen MT"/>
        <family val="2"/>
        <charset val="238"/>
      </rPr>
      <t>▪ napi használati idő: 3-5 óra</t>
    </r>
    <r>
      <rPr>
        <sz val="10"/>
        <rFont val="Tw Cen MT"/>
        <family val="2"/>
        <charset val="238"/>
      </rPr>
      <t xml:space="preserve">
</t>
    </r>
  </si>
  <si>
    <t xml:space="preserve">1290 ASYN 
</t>
  </si>
  <si>
    <t xml:space="preserve">1030 ZON medica 
</t>
  </si>
  <si>
    <t>1121 TN H
1121 LN H</t>
  </si>
  <si>
    <t>BN, FO</t>
  </si>
  <si>
    <t>fa (LN H)</t>
  </si>
  <si>
    <t>0,58 fm</t>
  </si>
  <si>
    <r>
      <t xml:space="preserve">▪ fekete porszórt, erősített acélváz
▪ egyéb festett vázszín felára: 1.400 Ft
▪ hátlap és ülőlap szivacs: 40 mm
▪ erős rétegelt falemez
   ülőlap és háttámla panel
▪ műanyag ülőlap burkolat
▪ nem rakásolható
▪ bükk rétegelt falemez ülő- és hátlap
   kivitel (1121 LN H)
▪ egyéb pácszín felára: projektár
▪ keményített lakkozás felára: 3.000 Ft
</t>
    </r>
    <r>
      <rPr>
        <b/>
        <sz val="9"/>
        <rFont val="Tw Cen MT"/>
        <family val="2"/>
        <charset val="238"/>
      </rPr>
      <t>▪ teherbírás: 130 kg</t>
    </r>
  </si>
  <si>
    <r>
      <t xml:space="preserve">▪ rétegelt falemez ülőke, natúr bükk szín
▪ gázliftes magasságállítás
▪ műanyag lábkereszt d.600, d.50 görgők
▪ teherbírás: 110 kg
</t>
    </r>
    <r>
      <rPr>
        <b/>
        <sz val="10"/>
        <rFont val="Tw Cen MT"/>
        <family val="2"/>
        <charset val="238"/>
      </rPr>
      <t>▪ napi használati idő: 3-5 óra</t>
    </r>
  </si>
  <si>
    <t>BR HANS</t>
  </si>
  <si>
    <r>
      <rPr>
        <b/>
        <sz val="9"/>
        <rFont val="Tw Cen MT"/>
        <family val="2"/>
        <charset val="238"/>
      </rPr>
      <t>▪ 1D állítható magasságú műanyag karfa</t>
    </r>
    <r>
      <rPr>
        <sz val="9"/>
        <rFont val="Tw Cen MT"/>
        <family val="2"/>
        <charset val="238"/>
      </rPr>
      <t xml:space="preserve">
▪ karfa magassága az ülés szintjétől:
    kb. 180 mm - 250 mm
▪ magasság állítási tartomány: 70 mm,
    5 fokozatban
▪ szélesség állítási tartomány:
    kb. 15 mm, oldalanként
▪ karfa top: 235 x 80 mm</t>
    </r>
  </si>
  <si>
    <t>AR08</t>
  </si>
  <si>
    <r>
      <rPr>
        <b/>
        <sz val="9"/>
        <rFont val="Tw Cen MT"/>
        <family val="2"/>
        <charset val="238"/>
      </rPr>
      <t>▪ 3D állítható karfa, puha top</t>
    </r>
    <r>
      <rPr>
        <sz val="9"/>
        <rFont val="Tw Cen MT"/>
        <family val="2"/>
        <charset val="238"/>
      </rPr>
      <t xml:space="preserve">
▪ előre-hátra tolható és forgatható top
▪ fekete festett acél szár
▪ karfa magassága az ülés szintjétől:
    kb. 200 - 285 mm
▪ magasság állítási tartomány: 85 mm,
    6 fokozatban
▪ karfa top: 255 x 90 mm</t>
    </r>
  </si>
  <si>
    <t>BR LUKE PU</t>
  </si>
  <si>
    <r>
      <rPr>
        <b/>
        <sz val="9"/>
        <rFont val="Tw Cen MT"/>
        <family val="2"/>
        <charset val="238"/>
      </rPr>
      <t>▪ 2D állítható műanyag karfa, puha top</t>
    </r>
    <r>
      <rPr>
        <sz val="9"/>
        <rFont val="Tw Cen MT"/>
        <family val="2"/>
        <charset val="238"/>
      </rPr>
      <t xml:space="preserve">
▪ előre-hátra tolható top
▪ karfa magassága az ülés szintjétől:
    kb. 200 mm - 285 mm
▪ magasság állítási tartomány: 85 mm,
    9 fokozatban
▪ szélesség állítási tartomány:
    kb. 15 mm,  oldalanként
▪ karfa top: 240 x 85 mm</t>
    </r>
  </si>
  <si>
    <t>krómozott lábkereszt
d.700</t>
  </si>
  <si>
    <t>▪ felárként műanyag lábkereszt d.680 helyett
▪ anyag: krómozott acél
▪ átmérő: 700 mm, görgő csap átmérő: 11 mm</t>
  </si>
  <si>
    <t>alumínium lábkereszt
d.700</t>
  </si>
  <si>
    <t>▪ felárként szögletes műanyag lábkereszt d.640 helyett
▪ elegáns, szögletes forma
▪ átmérő: 700 mm, görgő csap átmérő: 11 mm</t>
  </si>
  <si>
    <t>RING állítható
fekete</t>
  </si>
  <si>
    <t>▪ anyag: polietilén
▪ közvetlenül a gázliftre rögzíthető gyorszárral
▪ magasított gázlifthez javasolt</t>
  </si>
  <si>
    <t>gázlift 205 N HD</t>
  </si>
  <si>
    <t>▪ tubus hossz: 205 mm
▪ löket tartomány: 85 mm
▪ megnövelt teherbírás: 150 kg</t>
  </si>
  <si>
    <t>gázlift 230 N HD</t>
  </si>
  <si>
    <t>▪ tubus hossz: 230 mm
▪ löket tartomány: 125 mm
▪ megnövelt teherbírás: 150 kg</t>
  </si>
  <si>
    <t>gázlift 197 CR HD</t>
  </si>
  <si>
    <t>▪ tubus hossz: 197 mm
▪ löket tartomány: 106 mm
▪ megnövelt teherbírás: 150 kg</t>
  </si>
  <si>
    <t>gázlift 230 CR HD</t>
  </si>
  <si>
    <t>▪ tubus hossz: 230 mm
▪ löket tartomány: 120 mm
▪ megnövelt teherbírás: 150 kg</t>
  </si>
  <si>
    <t xml:space="preserve"> </t>
  </si>
  <si>
    <t>megrendelési egység:
12 db és többszöröse</t>
  </si>
  <si>
    <r>
      <t xml:space="preserve">nettó ár 
</t>
    </r>
    <r>
      <rPr>
        <sz val="11"/>
        <rFont val="Tw Cen MT"/>
        <family val="2"/>
        <charset val="238"/>
      </rPr>
      <t>karfa nélkül</t>
    </r>
  </si>
  <si>
    <t>SZORZÓ</t>
  </si>
  <si>
    <t>Á L T A L Á N O S    S Z Á L L Í T Á S I    F E L T É T E L E K</t>
  </si>
  <si>
    <t xml:space="preserve">Az Antares Hungary Kft. jelen árlistája 2023.02.01-től érvényes visszavonásig. E dátumtól a korábbi árlisták érvénytelenek. Az árlista ajánlott nettó kiskereskedelmi árakat tartalmaz. </t>
  </si>
  <si>
    <r>
      <t xml:space="preserve">SZÁLLÍTÁSI IDŐ. </t>
    </r>
    <r>
      <rPr>
        <sz val="12.5"/>
        <rFont val="Tw Cen MT"/>
        <family val="2"/>
        <charset val="238"/>
      </rPr>
      <t>A megrendelt termékek várható elkészülési idejére az árlistában termékenként irányadó információ szerepel, azonban a tényleges rendelkezésre állási idő attól ± eltérhet, pontos információt a megrendelés visszaigazolás ad.</t>
    </r>
  </si>
  <si>
    <r>
      <rPr>
        <b/>
        <sz val="12.5"/>
        <rFont val="Tw Cen MT"/>
        <family val="2"/>
        <charset val="238"/>
      </rPr>
      <t>KÉSZLET INFÓ.</t>
    </r>
    <r>
      <rPr>
        <sz val="12.5"/>
        <rFont val="Tw Cen MT"/>
        <family val="2"/>
        <charset val="238"/>
      </rPr>
      <t xml:space="preserve"> A keresettebb termékekből szabad készletet tartunk, ezek ’szállítható’ rovatában ’készlet’ vagy 'készlet szerint' megjelölés szerepel, ami azt jelenti, hogy általában van belőlük készleten, de ez természetesen csak irányadó infó. A mindenkori napi nyitó raktárkészlet és az import áruk beérkezési terv az antares.hu weboldalról letölthető.</t>
    </r>
  </si>
  <si>
    <r>
      <rPr>
        <b/>
        <sz val="12.5"/>
        <rFont val="Tw Cen MT"/>
        <family val="2"/>
        <charset val="238"/>
      </rPr>
      <t>VISSZAIGAZOLÁS.</t>
    </r>
    <r>
      <rPr>
        <sz val="12.5"/>
        <rFont val="Tw Cen MT"/>
        <family val="2"/>
        <charset val="238"/>
      </rPr>
      <t xml:space="preserve"> A szóbeli megkeresésekre szóban válaszolunk. Megrendelést, ajánlatkérést, garanciális bejelentést, extra szolgáltatás megrendelést viszont csak írásban fogadunk. A megrendeléseket 1 (legfeljebb 2) munkanapon belül visszaigazoljuk.</t>
    </r>
  </si>
  <si>
    <r>
      <rPr>
        <b/>
        <sz val="12.5"/>
        <rFont val="Tw Cen MT"/>
        <family val="2"/>
        <charset val="238"/>
      </rPr>
      <t>SZÁLLÍTÁSI DÍJ.</t>
    </r>
    <r>
      <rPr>
        <sz val="12.5"/>
        <rFont val="Tw Cen MT"/>
        <family val="2"/>
        <charset val="238"/>
      </rPr>
      <t xml:space="preserve"> A megrendelt áruk megrendelőhöz szállításáról jellemzően cégünk gondoskodik, teherautós túrajárataival, amelyek rendszerint hetente legalább egy alkalommal Magyarország valamennyi régiójába eljutnak. A viszonteladó partnerhez szállítás díja nettó 150.000 Ft megrendelési, illetve szállítmány értékig az összérték 6%-a, de legkevesebb 3.300 Ft.  150.000 Ft feletti áruértéknél e szolgáltatás térítésmentes a megrendelő telephelyéig, a teherkocsi mellett, ’rámpánál’ történő átadással. A megrendelő által igényelt postai vagy futáros csomagküldés teljes költsége őt terheli.</t>
    </r>
  </si>
  <si>
    <r>
      <rPr>
        <b/>
        <sz val="12.5"/>
        <rFont val="Tw Cen MT"/>
        <family val="2"/>
        <charset val="238"/>
      </rPr>
      <t xml:space="preserve">MEGRENDELÉS MÓDOSÍTÁS, LEMONDÁS. </t>
    </r>
    <r>
      <rPr>
        <sz val="12.5"/>
        <rFont val="Tw Cen MT"/>
        <family val="2"/>
        <charset val="238"/>
      </rPr>
      <t>A megrendelés 1 munkanapon túli módosítása vagy lemondása a gyártás vagy a fuvarszervezés megkezdése miatt plusz költségekkel járhat, ami az áruk értékének 10-30%-ára rúghat, ezek költségét továbbhárítjuk a megrendelő felé.</t>
    </r>
  </si>
  <si>
    <r>
      <rPr>
        <b/>
        <sz val="12.5"/>
        <rFont val="Tw Cen MT"/>
        <family val="2"/>
        <charset val="238"/>
      </rPr>
      <t xml:space="preserve">TÁROLÁSI DÍJ. </t>
    </r>
    <r>
      <rPr>
        <sz val="12.5"/>
        <rFont val="Tw Cen MT"/>
        <family val="2"/>
        <charset val="238"/>
      </rPr>
      <t>A megrendelő által a megrendeléskor megadott és általunk visszaigazolt szállítási határidő több, mint 7 nappal történő elhalasztása esetén az elkészült árukat tárolási díj ellenében tároljuk tovább a szállításig, ennek díja az áruk nettó értékének 1 ezreléke naponta.</t>
    </r>
  </si>
  <si>
    <r>
      <rPr>
        <b/>
        <sz val="12.5"/>
        <rFont val="Tw Cen MT"/>
        <family val="2"/>
        <charset val="238"/>
      </rPr>
      <t xml:space="preserve">VEVŐKÁRPIT. </t>
    </r>
    <r>
      <rPr>
        <sz val="12.5"/>
        <rFont val="Tw Cen MT"/>
        <family val="2"/>
        <charset val="238"/>
      </rPr>
      <t>Amely termékeknél feltüntettük a ’kárpitigény’ rovatot, azokra vállaljuk a vevőkárpittal gyártást is, felár nélkül, a termék alapszövetes árában. A megadott fm (folyóméter) értékek 1,40 m széles kárpittal értendők.</t>
    </r>
  </si>
  <si>
    <t>GYORSÍTÓ OPCIÓK</t>
  </si>
  <si>
    <r>
      <rPr>
        <b/>
        <sz val="12.5"/>
        <rFont val="Tw Cen MT"/>
        <family val="2"/>
        <charset val="238"/>
      </rPr>
      <t xml:space="preserve">S-O-S GYÁRTÁS. </t>
    </r>
    <r>
      <rPr>
        <sz val="12.5"/>
        <rFont val="Tw Cen MT"/>
        <family val="2"/>
        <charset val="238"/>
      </rPr>
      <t>Sürgősségi gyártásra fogadunk úgy megrendeléseket, hogy azok teljesítését soron kívül, rendkívüli gyártásprogram beiktatásával, a mindenkori normál gyártási időnél gyorsabban végezzük el. E szolgáltatás felára 3% (szezonban változhat).</t>
    </r>
  </si>
  <si>
    <r>
      <rPr>
        <b/>
        <sz val="12.5"/>
        <rFont val="Tw Cen MT"/>
        <family val="2"/>
        <charset val="238"/>
      </rPr>
      <t>ANTARES EXPRESSZ.</t>
    </r>
    <r>
      <rPr>
        <sz val="12.5"/>
        <rFont val="Tw Cen MT"/>
        <family val="2"/>
        <charset val="238"/>
      </rPr>
      <t xml:space="preserve"> E szolgáltatással a készleten lévő vagy előzőleg S-O-S gyártással elkészített termékeket 1 munkanapon belül szállíttatjuk. Ennek feltétele, hogy a megrendelés a kért kiszállítást megelőző munkanapon </t>
    </r>
    <r>
      <rPr>
        <b/>
        <sz val="12.5"/>
        <rFont val="Tw Cen MT"/>
        <family val="2"/>
        <charset val="238"/>
      </rPr>
      <t>12:30</t>
    </r>
    <r>
      <rPr>
        <sz val="12.5"/>
        <rFont val="Tw Cen MT"/>
        <family val="2"/>
        <charset val="238"/>
      </rPr>
      <t xml:space="preserve"> </t>
    </r>
    <r>
      <rPr>
        <b/>
        <sz val="12.5"/>
        <rFont val="Tw Cen MT"/>
        <family val="2"/>
        <charset val="238"/>
      </rPr>
      <t>óráig</t>
    </r>
    <r>
      <rPr>
        <sz val="12.5"/>
        <rFont val="Tw Cen MT"/>
        <family val="2"/>
        <charset val="238"/>
      </rPr>
      <t xml:space="preserve"> beérkezzen. A szolgáltatás díja a megrendelési érték 3%-a vagy az MPL futárszolgálat díja (lásd www.antares.hu, Letöltések menüpont, MPL díjtáblázat).</t>
    </r>
  </si>
  <si>
    <t>EXTRA SZOLGÁLTATÁSOK</t>
  </si>
  <si>
    <r>
      <rPr>
        <b/>
        <sz val="12.5"/>
        <rFont val="Tw Cen MT"/>
        <family val="2"/>
        <charset val="238"/>
      </rPr>
      <t xml:space="preserve">VEVŐI CÍMRE SZÁLLÍTÁS. </t>
    </r>
    <r>
      <rPr>
        <sz val="12.5"/>
        <rFont val="Tw Cen MT"/>
        <family val="2"/>
        <charset val="238"/>
      </rPr>
      <t>A viszonteladó partner által megrendelt árukat az ő nevében az ő vásárlójához, illetve harmadik fél címére is kézbesítjük. E szolgáltatás díja nettó 500.000 Ft szállítmányértékig a nettó összérték 3%-a, de legkevesebb 5.000 Ft, míg az 500.000 Ft felettiekre térítésmentes. A vállalás a megadott címen, a teherkocsi mellett, ’rámpánál’ történő áru átadással értendő. Ha a címre szállíttatás futárszolgálat által történik, akkor a fentiek helyett a futár költsége kerül felszámításra.</t>
    </r>
  </si>
  <si>
    <r>
      <rPr>
        <b/>
        <sz val="12.5"/>
        <rFont val="Tw Cen MT"/>
        <family val="2"/>
        <charset val="238"/>
      </rPr>
      <t>ÁRUMOZGATÁS RÁMPÁTÓL.</t>
    </r>
    <r>
      <rPr>
        <sz val="12.5"/>
        <rFont val="Tw Cen MT"/>
        <family val="2"/>
        <charset val="238"/>
      </rPr>
      <t xml:space="preserve"> Igény, illetve előzetes megrendelés alapján a címre szállított áruk átadását nem rámpánál, hanem a megrendelő által kért más helyen és módon teljesítjük. Ez és az egyéb plusz szolgáltatások munkadíja a gépjármű típustól függően nettó 5.500-7.800 Ft/fő/óra.</t>
    </r>
  </si>
  <si>
    <r>
      <rPr>
        <b/>
        <sz val="12.5"/>
        <rFont val="Tw Cen MT"/>
        <family val="2"/>
        <charset val="238"/>
      </rPr>
      <t xml:space="preserve">ÖSSZESZERELÉS. </t>
    </r>
    <r>
      <rPr>
        <sz val="12.5"/>
        <rFont val="Tw Cen MT"/>
        <family val="2"/>
        <charset val="238"/>
      </rPr>
      <t>A forgószékek többségét és az állófogasokat alapértelmezetten lapraszerelten szállítjuk és adjuk át. Az ettől eltérő, magasabb szereltségi fok az adott termék leírásában fel van tüntetve. Igény szerint vállaljuk a lapra szerelt termékek készre szerelését, ennek díja karfás forgószékekre nettó 2.150 Ft/db, karfa nélküli székekre 1.650 Ft/db, állófogasokra 900 Ft/db.</t>
    </r>
  </si>
  <si>
    <r>
      <rPr>
        <b/>
        <sz val="12.5"/>
        <rFont val="Tw Cen MT"/>
        <family val="2"/>
        <charset val="238"/>
      </rPr>
      <t>EXTRA SZOLGÁLTATÁSOK.</t>
    </r>
    <r>
      <rPr>
        <sz val="12.5"/>
        <rFont val="Tw Cen MT"/>
        <family val="2"/>
        <charset val="238"/>
      </rPr>
      <t xml:space="preserve"> Valamennyi fentebbi plusz szolgáltatás az ’Extra szolgáltatás megrendelő’ kitöltésével rendelhető meg, célszerűen a termékek megrendelésével egyidejűleg, legkésőbb a szállítást megelőző 3. munkanapig. A fuvarszervezést követően megrendelt szolgáltatások tarifái 25%-kal, míg már a szállítás közben, például az átadáskor, a helyszínen megrendelt szolgáltatások tarifái 50%-kal magasabbak az alaptarifáknál. Az extra szolgáltatásokra vonatkozó megbízásokat szívesen fogadjuk, azonban fenntartjuk az elutasítás jogát akadályozó körülmények esetére.</t>
    </r>
  </si>
  <si>
    <r>
      <t>NORMÁL VAGY STANDBY.</t>
    </r>
    <r>
      <rPr>
        <sz val="12.5"/>
        <rFont val="Tw Cen MT"/>
        <family val="2"/>
        <charset val="238"/>
      </rPr>
      <t xml:space="preserve"> Az Antares termékkínálatát a normál (alapértelmezett) termékkörön túl további terméktípusok gazdagítják, amelyek kiszolgálása minimális megrendelési mennyiséghez kötött, és általában a szokásosnál hosszabb szállítási idővel kerülnek kiszolgálásra. Ezek             jelöléssel vannak ellátva, és csak az elektronikus árlistában (e-árlista) szerepelnek.</t>
    </r>
  </si>
  <si>
    <r>
      <rPr>
        <b/>
        <sz val="12.5"/>
        <rFont val="Tw Cen MT"/>
        <family val="2"/>
        <charset val="238"/>
      </rPr>
      <t>BŐVÍTHETŐ GARANCIA.</t>
    </r>
    <r>
      <rPr>
        <sz val="12.5"/>
        <rFont val="Tw Cen MT"/>
        <family val="2"/>
        <charset val="238"/>
      </rPr>
      <t xml:space="preserve"> Székeink jelentős részének garanciaideje 1 vagy 2 évvel bővíthető; a +1 év garancia felára 3-5%, a +2 év felára 5-10%; típustól és alap garanciaidőtől függően.</t>
    </r>
  </si>
  <si>
    <t>Az árlistánkban, katalógusainkban, weboldalunkon található fotók, színek, termékadatok csak tájékoztató jellegűek. A felszereltség módosítása a termék méreteinek megváltozását okozhatja (pl. lábkereszt &gt; ülésmagasság). Gyártóként fenntartjuk a jogot, hogy a termékeinken előzetes értesítés nélkül kisebb változtatásokat hajtsunk végre.</t>
  </si>
  <si>
    <t>További tájékoztatással területi képviselőink, ügyfélszolgálati munkatársaink készséggel állnak viszonteladó partnereink rendelkezésére.</t>
  </si>
  <si>
    <t>▪ festett vagy krómozott acél váz
▪ bükk rétegelt falemez palást
▪ egyéb pácszín felára: projektár
▪ keményített lakkozás felára: 3.000 Ft
▪ rakásolható
▪ teherbírás: 110 kg</t>
  </si>
  <si>
    <t>fekete, szürke, piros, kék</t>
  </si>
  <si>
    <t>VENEZIA PN</t>
  </si>
  <si>
    <t>VENEZIA PC</t>
  </si>
  <si>
    <t>VENEZIA PN
VENEZIA PC</t>
  </si>
  <si>
    <t>megrendelési egység:
 12 és többszöröse</t>
  </si>
  <si>
    <t xml:space="preserve">▪ fekete festett (PN) vagy
   krómozott (PC) acél váz
▪ műanyag kagylóülés
▪ választható színek: fekete, lila, piros, v.kék, zöld
▪ rakásolható
▪ teherbírás: 110 kg
</t>
  </si>
  <si>
    <t>FRISSÍTVE: 2024.07.23</t>
  </si>
  <si>
    <r>
      <rPr>
        <sz val="9"/>
        <rFont val="Tw Cen MT"/>
        <family val="2"/>
        <charset val="238"/>
      </rPr>
      <t>▪speciális poliuretán (PU) vagy műanyag ülőlap és háttámla (plast)</t>
    </r>
    <r>
      <rPr>
        <sz val="10"/>
        <rFont val="Tw Cen MT"/>
        <family val="2"/>
        <charset val="238"/>
      </rPr>
      <t xml:space="preserve">
▪ karfa felár: később
▪ fix ülől és hátlap
▪ foggantyúval ellátott fix háttámlakeret, választható színek: fekete, v.szürke
▪ gázliftes magasságállítás 
▪ műanyag lábkereszt d.600, d.50 görgők
▪ teherbírás: 160 kg
</t>
    </r>
    <r>
      <rPr>
        <b/>
        <sz val="10"/>
        <rFont val="Tw Cen MT"/>
        <family val="2"/>
        <charset val="238"/>
      </rPr>
      <t>▪ napi használati idő: 24 óra</t>
    </r>
  </si>
  <si>
    <t>választható színek: fekete, szürke, piros, kék</t>
  </si>
  <si>
    <r>
      <t xml:space="preserve">▪ speciális, lyukacsos poliuretán
   ülőlap és háttámla
▪ állítható magasságú háttámla (U&amp;D)
▪ aszinkron mechanika
▪ gázliftes magasságállítás
▪ műanyag lábkereszt d.640, d.50 görgők
▪ teherbírás: 110 kg
</t>
    </r>
    <r>
      <rPr>
        <b/>
        <sz val="10"/>
        <rFont val="Tw Cen MT"/>
        <family val="2"/>
        <charset val="238"/>
      </rPr>
      <t xml:space="preserve">▪ napi használati idő: 5-7 óra
</t>
    </r>
  </si>
  <si>
    <t>BN (sb), NM, OP, TAM, VIS, VIM</t>
  </si>
  <si>
    <t>BN, FO, SW, ST</t>
  </si>
  <si>
    <t>BN (sb), OP, VIS, VIM, AZ, BER.01; BER.02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</si>
</sst>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EUR]"/>
    <numFmt numFmtId="165" formatCode="#,##0\ &quot;Ft&quot;;[Red]#,##0\ &quot;Ft&quot;"/>
    <numFmt numFmtId="166" formatCode="#,##0\ &quot;Ft&quot;"/>
    <numFmt numFmtId="167" formatCode="yyyy/mm/dd;@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w Cen MT"/>
      <family val="2"/>
      <charset val="238"/>
    </font>
    <font>
      <sz val="12"/>
      <name val="Tw Cen MT"/>
      <family val="2"/>
      <charset val="238"/>
    </font>
    <font>
      <b/>
      <sz val="16"/>
      <name val="Tw Cen MT"/>
      <family val="2"/>
      <charset val="238"/>
    </font>
    <font>
      <b/>
      <u/>
      <sz val="14"/>
      <name val="Tw Cen MT"/>
      <family val="2"/>
      <charset val="238"/>
    </font>
    <font>
      <b/>
      <sz val="11"/>
      <name val="Tw Cen MT"/>
      <family val="2"/>
      <charset val="238"/>
    </font>
    <font>
      <b/>
      <sz val="16"/>
      <color indexed="12"/>
      <name val="Tw Cen MT"/>
      <family val="2"/>
      <charset val="238"/>
    </font>
    <font>
      <b/>
      <sz val="11"/>
      <color rgb="FF03AD50"/>
      <name val="Tw Cen MT"/>
      <family val="2"/>
      <charset val="238"/>
    </font>
    <font>
      <sz val="9"/>
      <name val="Tw Cen MT"/>
      <family val="2"/>
      <charset val="238"/>
    </font>
    <font>
      <vertAlign val="superscript"/>
      <sz val="9"/>
      <name val="Tw Cen MT"/>
      <family val="2"/>
      <charset val="238"/>
    </font>
    <font>
      <b/>
      <sz val="10"/>
      <name val="Tw Cen MT"/>
      <family val="2"/>
      <charset val="238"/>
    </font>
    <font>
      <sz val="11"/>
      <name val="Tw Cen MT"/>
      <family val="2"/>
      <charset val="238"/>
    </font>
    <font>
      <sz val="8"/>
      <name val="Tw Cen MT"/>
      <family val="2"/>
      <charset val="238"/>
    </font>
    <font>
      <b/>
      <sz val="8"/>
      <name val="Tw Cen MT"/>
      <family val="2"/>
      <charset val="238"/>
    </font>
    <font>
      <sz val="9.5"/>
      <name val="Tw Cen MT"/>
      <family val="2"/>
      <charset val="238"/>
    </font>
    <font>
      <b/>
      <sz val="9.5"/>
      <name val="Tw Cen MT"/>
      <family val="2"/>
      <charset val="238"/>
    </font>
    <font>
      <b/>
      <sz val="15"/>
      <color indexed="12"/>
      <name val="Tw Cen MT"/>
      <family val="2"/>
      <charset val="238"/>
    </font>
    <font>
      <b/>
      <sz val="10"/>
      <color rgb="FF0000FF"/>
      <name val="Tw Cen MT"/>
      <family val="2"/>
      <charset val="238"/>
    </font>
    <font>
      <sz val="8.5"/>
      <name val="Tw Cen MT"/>
      <family val="2"/>
      <charset val="238"/>
    </font>
    <font>
      <b/>
      <sz val="9"/>
      <name val="Tw Cen MT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4"/>
      <color indexed="12"/>
      <name val="Tw Cen MT"/>
      <family val="2"/>
      <charset val="238"/>
    </font>
    <font>
      <b/>
      <u/>
      <sz val="13"/>
      <name val="Tw Cen MT"/>
      <family val="2"/>
      <charset val="238"/>
    </font>
    <font>
      <b/>
      <sz val="11"/>
      <color rgb="FFFF0000"/>
      <name val="Tw Cen MT"/>
      <family val="2"/>
      <charset val="238"/>
    </font>
    <font>
      <b/>
      <sz val="72"/>
      <color rgb="FF99043B"/>
      <name val="Calibri"/>
      <family val="2"/>
      <charset val="238"/>
      <scheme val="minor"/>
    </font>
    <font>
      <b/>
      <sz val="36"/>
      <color rgb="FF99043B"/>
      <name val="Tw Cen MT"/>
      <family val="2"/>
      <charset val="238"/>
    </font>
    <font>
      <b/>
      <sz val="28"/>
      <name val="Calibri"/>
      <family val="2"/>
      <charset val="238"/>
      <scheme val="minor"/>
    </font>
    <font>
      <b/>
      <sz val="14"/>
      <name val="Tw Cen MT"/>
      <family val="2"/>
      <charset val="238"/>
    </font>
    <font>
      <b/>
      <sz val="12.5"/>
      <name val="Tw Cen MT"/>
      <family val="2"/>
      <charset val="238"/>
    </font>
    <font>
      <sz val="12.5"/>
      <name val="Tw Cen MT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3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theme="1"/>
      </left>
      <right style="hair">
        <color indexed="64"/>
      </right>
      <top style="medium">
        <color theme="1"/>
      </top>
      <bottom/>
      <diagonal/>
    </border>
    <border>
      <left style="hair">
        <color indexed="64"/>
      </left>
      <right/>
      <top style="medium">
        <color theme="1"/>
      </top>
      <bottom style="hair">
        <color indexed="64"/>
      </bottom>
      <diagonal/>
    </border>
    <border>
      <left/>
      <right style="hair">
        <color indexed="64"/>
      </right>
      <top style="medium">
        <color theme="1"/>
      </top>
      <bottom style="hair">
        <color indexed="64"/>
      </bottom>
      <diagonal/>
    </border>
    <border>
      <left/>
      <right style="medium">
        <color theme="1"/>
      </right>
      <top style="medium">
        <color theme="1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1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theme="1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theme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theme="1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hair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rgb="FF99043B"/>
      </left>
      <right style="hair">
        <color indexed="64"/>
      </right>
      <top style="thick">
        <color rgb="FF99043B"/>
      </top>
      <bottom/>
      <diagonal/>
    </border>
    <border>
      <left style="hair">
        <color indexed="64"/>
      </left>
      <right/>
      <top style="thick">
        <color rgb="FF99043B"/>
      </top>
      <bottom style="hair">
        <color indexed="64"/>
      </bottom>
      <diagonal/>
    </border>
    <border>
      <left/>
      <right style="hair">
        <color indexed="64"/>
      </right>
      <top style="thick">
        <color rgb="FF99043B"/>
      </top>
      <bottom style="hair">
        <color indexed="64"/>
      </bottom>
      <diagonal/>
    </border>
    <border>
      <left/>
      <right/>
      <top style="thick">
        <color rgb="FF99043B"/>
      </top>
      <bottom style="hair">
        <color indexed="64"/>
      </bottom>
      <diagonal/>
    </border>
    <border>
      <left/>
      <right style="thick">
        <color rgb="FF99043B"/>
      </right>
      <top style="thick">
        <color rgb="FF99043B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rgb="FF99043B"/>
      </top>
      <bottom style="hair">
        <color indexed="64"/>
      </bottom>
      <diagonal/>
    </border>
    <border>
      <left style="hair">
        <color indexed="64"/>
      </left>
      <right style="thick">
        <color rgb="FF99043B"/>
      </right>
      <top style="thick">
        <color rgb="FF99043B"/>
      </top>
      <bottom style="hair">
        <color indexed="64"/>
      </bottom>
      <diagonal/>
    </border>
    <border>
      <left style="thick">
        <color rgb="FF99043B"/>
      </left>
      <right style="hair">
        <color indexed="64"/>
      </right>
      <top/>
      <bottom/>
      <diagonal/>
    </border>
    <border>
      <left style="hair">
        <color indexed="64"/>
      </left>
      <right style="thick">
        <color rgb="FF99043B"/>
      </right>
      <top style="hair">
        <color indexed="64"/>
      </top>
      <bottom style="hair">
        <color indexed="64"/>
      </bottom>
      <diagonal/>
    </border>
    <border>
      <left/>
      <right style="thick">
        <color rgb="FF99043B"/>
      </right>
      <top style="hair">
        <color indexed="64"/>
      </top>
      <bottom/>
      <diagonal/>
    </border>
    <border>
      <left/>
      <right style="thick">
        <color rgb="FF99043B"/>
      </right>
      <top/>
      <bottom/>
      <diagonal/>
    </border>
    <border>
      <left/>
      <right style="thick">
        <color rgb="FF99043B"/>
      </right>
      <top/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ck">
        <color rgb="FF99043B"/>
      </right>
      <top style="hair">
        <color theme="1"/>
      </top>
      <bottom style="hair">
        <color theme="1"/>
      </bottom>
      <diagonal/>
    </border>
    <border>
      <left style="thick">
        <color rgb="FF99043B"/>
      </left>
      <right style="hair">
        <color indexed="64"/>
      </right>
      <top/>
      <bottom style="thick">
        <color rgb="FF99043B"/>
      </bottom>
      <diagonal/>
    </border>
    <border>
      <left style="hair">
        <color indexed="64"/>
      </left>
      <right/>
      <top/>
      <bottom style="thick">
        <color rgb="FF99043B"/>
      </bottom>
      <diagonal/>
    </border>
    <border>
      <left/>
      <right/>
      <top/>
      <bottom style="thick">
        <color rgb="FF99043B"/>
      </bottom>
      <diagonal/>
    </border>
    <border>
      <left/>
      <right style="thick">
        <color rgb="FF99043B"/>
      </right>
      <top/>
      <bottom style="thick">
        <color rgb="FF99043B"/>
      </bottom>
      <diagonal/>
    </border>
    <border>
      <left style="hair">
        <color theme="1"/>
      </left>
      <right style="hair">
        <color theme="1"/>
      </right>
      <top style="thick">
        <color rgb="FF800000"/>
      </top>
      <bottom style="hair">
        <color theme="1"/>
      </bottom>
      <diagonal/>
    </border>
    <border>
      <left style="hair">
        <color theme="1"/>
      </left>
      <right style="thick">
        <color rgb="FF800000"/>
      </right>
      <top style="thick">
        <color rgb="FF800000"/>
      </top>
      <bottom style="hair">
        <color theme="1"/>
      </bottom>
      <diagonal/>
    </border>
    <border>
      <left style="thick">
        <color rgb="FF800000"/>
      </left>
      <right style="hair">
        <color auto="1"/>
      </right>
      <top style="thick">
        <color rgb="FF800000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ck">
        <color rgb="FF800000"/>
      </top>
      <bottom style="hair">
        <color indexed="64"/>
      </bottom>
      <diagonal/>
    </border>
    <border>
      <left style="hair">
        <color indexed="64"/>
      </left>
      <right style="thick">
        <color rgb="FF800000"/>
      </right>
      <top style="thick">
        <color rgb="FF800000"/>
      </top>
      <bottom style="hair">
        <color indexed="64"/>
      </bottom>
      <diagonal/>
    </border>
    <border>
      <left style="thick">
        <color rgb="FF80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rgb="FF99043B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thick">
        <color rgb="FF800000"/>
      </right>
      <top style="hair">
        <color theme="1"/>
      </top>
      <bottom/>
      <diagonal/>
    </border>
    <border>
      <left/>
      <right style="thick">
        <color rgb="FF800000"/>
      </right>
      <top style="hair">
        <color indexed="64"/>
      </top>
      <bottom/>
      <diagonal/>
    </border>
    <border>
      <left style="hair">
        <color theme="1"/>
      </left>
      <right/>
      <top/>
      <bottom/>
      <diagonal/>
    </border>
    <border>
      <left/>
      <right style="thick">
        <color rgb="FF800000"/>
      </right>
      <top/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thick">
        <color rgb="FF800000"/>
      </right>
      <top/>
      <bottom style="hair">
        <color theme="1"/>
      </bottom>
      <diagonal/>
    </border>
    <border>
      <left/>
      <right style="thick">
        <color rgb="FF800000"/>
      </right>
      <top/>
      <bottom style="hair">
        <color indexed="64"/>
      </bottom>
      <diagonal/>
    </border>
    <border>
      <left style="hair">
        <color theme="1"/>
      </left>
      <right style="thick">
        <color rgb="FF800000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 style="thick">
        <color rgb="FF800000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ck">
        <color rgb="FF800000"/>
      </bottom>
      <diagonal/>
    </border>
    <border>
      <left style="hair">
        <color theme="1"/>
      </left>
      <right style="thick">
        <color rgb="FF800000"/>
      </right>
      <top style="hair">
        <color theme="1"/>
      </top>
      <bottom style="thick">
        <color rgb="FF800000"/>
      </bottom>
      <diagonal/>
    </border>
    <border>
      <left style="thick">
        <color rgb="FF800000"/>
      </left>
      <right style="hair">
        <color auto="1"/>
      </right>
      <top style="hair">
        <color auto="1"/>
      </top>
      <bottom style="thick">
        <color rgb="FF8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rgb="FF800000"/>
      </bottom>
      <diagonal/>
    </border>
    <border>
      <left style="hair">
        <color auto="1"/>
      </left>
      <right style="thick">
        <color rgb="FF800000"/>
      </right>
      <top style="hair">
        <color auto="1"/>
      </top>
      <bottom style="thick">
        <color rgb="FF800000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ck">
        <color rgb="FFA50021"/>
      </left>
      <right/>
      <top style="thick">
        <color rgb="FFA50021"/>
      </top>
      <bottom/>
      <diagonal/>
    </border>
    <border>
      <left/>
      <right style="hair">
        <color indexed="64"/>
      </right>
      <top style="thick">
        <color rgb="FFA50021"/>
      </top>
      <bottom/>
      <diagonal/>
    </border>
    <border>
      <left style="hair">
        <color indexed="64"/>
      </left>
      <right/>
      <top style="thick">
        <color rgb="FFA50021"/>
      </top>
      <bottom/>
      <diagonal/>
    </border>
    <border>
      <left/>
      <right style="thick">
        <color rgb="FFA50021"/>
      </right>
      <top style="thick">
        <color rgb="FFA50021"/>
      </top>
      <bottom/>
      <diagonal/>
    </border>
    <border>
      <left style="thick">
        <color rgb="FFA50021"/>
      </left>
      <right/>
      <top/>
      <bottom style="hair">
        <color indexed="64"/>
      </bottom>
      <diagonal/>
    </border>
    <border>
      <left style="hair">
        <color indexed="64"/>
      </left>
      <right style="thick">
        <color rgb="FF990000"/>
      </right>
      <top style="hair">
        <color indexed="64"/>
      </top>
      <bottom style="hair">
        <color indexed="64"/>
      </bottom>
      <diagonal/>
    </border>
    <border>
      <left style="thick">
        <color rgb="FFA5002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rgb="FFA50021"/>
      </right>
      <top style="hair">
        <color indexed="64"/>
      </top>
      <bottom style="hair">
        <color indexed="64"/>
      </bottom>
      <diagonal/>
    </border>
    <border>
      <left style="thick">
        <color rgb="FFA50021"/>
      </left>
      <right style="hair">
        <color indexed="64"/>
      </right>
      <top style="hair">
        <color indexed="64"/>
      </top>
      <bottom style="thick">
        <color rgb="FFA5002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rgb="FFA50021"/>
      </bottom>
      <diagonal/>
    </border>
    <border>
      <left style="hair">
        <color indexed="64"/>
      </left>
      <right style="thick">
        <color rgb="FFA50021"/>
      </right>
      <top style="hair">
        <color indexed="64"/>
      </top>
      <bottom style="thick">
        <color rgb="FFA50021"/>
      </bottom>
      <diagonal/>
    </border>
    <border>
      <left style="thick">
        <color rgb="FFA50021"/>
      </left>
      <right style="hair">
        <color indexed="64"/>
      </right>
      <top style="thick">
        <color rgb="FFA50021"/>
      </top>
      <bottom/>
      <diagonal/>
    </border>
    <border>
      <left style="hair">
        <color indexed="64"/>
      </left>
      <right style="hair">
        <color indexed="64"/>
      </right>
      <top style="thick">
        <color rgb="FFA50021"/>
      </top>
      <bottom style="hair">
        <color indexed="64"/>
      </bottom>
      <diagonal/>
    </border>
    <border>
      <left style="hair">
        <color indexed="64"/>
      </left>
      <right style="thick">
        <color rgb="FFA50021"/>
      </right>
      <top style="thick">
        <color rgb="FFA50021"/>
      </top>
      <bottom style="hair">
        <color indexed="64"/>
      </bottom>
      <diagonal/>
    </border>
    <border>
      <left style="thick">
        <color rgb="FFA50021"/>
      </left>
      <right style="hair">
        <color indexed="64"/>
      </right>
      <top/>
      <bottom/>
      <diagonal/>
    </border>
    <border>
      <left style="hair">
        <color indexed="64"/>
      </left>
      <right style="thick">
        <color rgb="FFA50021"/>
      </right>
      <top style="hair">
        <color indexed="64"/>
      </top>
      <bottom style="hair">
        <color indexed="64"/>
      </bottom>
      <diagonal/>
    </border>
    <border>
      <left/>
      <right style="thick">
        <color rgb="FFA50021"/>
      </right>
      <top style="hair">
        <color indexed="64"/>
      </top>
      <bottom/>
      <diagonal/>
    </border>
    <border>
      <left/>
      <right style="thick">
        <color rgb="FFA50021"/>
      </right>
      <top/>
      <bottom/>
      <diagonal/>
    </border>
    <border>
      <left style="thick">
        <color rgb="FFA50021"/>
      </left>
      <right style="hair">
        <color indexed="64"/>
      </right>
      <top/>
      <bottom style="thick">
        <color rgb="FFA50021"/>
      </bottom>
      <diagonal/>
    </border>
    <border>
      <left style="hair">
        <color indexed="64"/>
      </left>
      <right/>
      <top/>
      <bottom style="thick">
        <color rgb="FFA50021"/>
      </bottom>
      <diagonal/>
    </border>
    <border>
      <left/>
      <right/>
      <top/>
      <bottom style="thick">
        <color rgb="FFA50021"/>
      </bottom>
      <diagonal/>
    </border>
    <border>
      <left/>
      <right style="thick">
        <color rgb="FFA50021"/>
      </right>
      <top/>
      <bottom style="thick">
        <color rgb="FFA50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theme="1"/>
      </right>
      <top style="hair">
        <color indexed="64"/>
      </top>
      <bottom/>
      <diagonal/>
    </border>
    <border>
      <left style="hair">
        <color indexed="64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/>
      <right style="thick">
        <color theme="1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/>
    <xf numFmtId="164" fontId="1" fillId="0" borderId="0"/>
  </cellStyleXfs>
  <cellXfs count="476">
    <xf numFmtId="0" fontId="0" fillId="0" borderId="0" xfId="0"/>
    <xf numFmtId="164" fontId="2" fillId="0" borderId="0" xfId="1" applyFont="1" applyAlignment="1">
      <alignment vertical="center"/>
    </xf>
    <xf numFmtId="49" fontId="2" fillId="0" borderId="0" xfId="1" applyNumberFormat="1" applyFont="1" applyAlignment="1">
      <alignment vertical="center"/>
    </xf>
    <xf numFmtId="164" fontId="3" fillId="0" borderId="0" xfId="1" applyFont="1" applyAlignment="1">
      <alignment vertical="center"/>
    </xf>
    <xf numFmtId="164" fontId="9" fillId="0" borderId="27" xfId="1" applyFont="1" applyBorder="1" applyAlignment="1">
      <alignment horizontal="left" vertical="center"/>
    </xf>
    <xf numFmtId="49" fontId="9" fillId="0" borderId="27" xfId="1" applyNumberFormat="1" applyFont="1" applyBorder="1" applyAlignment="1">
      <alignment horizontal="center" vertical="center"/>
    </xf>
    <xf numFmtId="49" fontId="9" fillId="0" borderId="29" xfId="1" applyNumberFormat="1" applyFont="1" applyBorder="1" applyAlignment="1">
      <alignment horizontal="center" vertical="center"/>
    </xf>
    <xf numFmtId="164" fontId="9" fillId="0" borderId="12" xfId="1" applyFont="1" applyBorder="1" applyAlignment="1">
      <alignment horizontal="left" vertical="center"/>
    </xf>
    <xf numFmtId="49" fontId="9" fillId="2" borderId="30" xfId="1" applyNumberFormat="1" applyFont="1" applyFill="1" applyBorder="1" applyAlignment="1">
      <alignment horizontal="center" vertical="center"/>
    </xf>
    <xf numFmtId="16" fontId="9" fillId="0" borderId="29" xfId="1" applyNumberFormat="1" applyFont="1" applyBorder="1" applyAlignment="1">
      <alignment horizontal="center" vertical="center"/>
    </xf>
    <xf numFmtId="16" fontId="9" fillId="0" borderId="30" xfId="1" applyNumberFormat="1" applyFont="1" applyBorder="1" applyAlignment="1">
      <alignment horizontal="center" vertical="center"/>
    </xf>
    <xf numFmtId="164" fontId="9" fillId="0" borderId="27" xfId="1" applyFont="1" applyBorder="1" applyAlignment="1">
      <alignment horizontal="left" vertical="center" wrapText="1"/>
    </xf>
    <xf numFmtId="164" fontId="9" fillId="0" borderId="29" xfId="1" applyFont="1" applyBorder="1" applyAlignment="1">
      <alignment horizontal="center" vertical="center"/>
    </xf>
    <xf numFmtId="164" fontId="9" fillId="0" borderId="12" xfId="1" applyFont="1" applyBorder="1" applyAlignment="1">
      <alignment horizontal="left" vertical="center" wrapText="1"/>
    </xf>
    <xf numFmtId="164" fontId="9" fillId="0" borderId="30" xfId="1" applyFont="1" applyBorder="1" applyAlignment="1">
      <alignment horizontal="center" vertical="center"/>
    </xf>
    <xf numFmtId="164" fontId="6" fillId="0" borderId="45" xfId="1" applyFont="1" applyBorder="1" applyAlignment="1">
      <alignment horizontal="center" vertical="center" wrapText="1"/>
    </xf>
    <xf numFmtId="164" fontId="6" fillId="0" borderId="44" xfId="1" applyFont="1" applyBorder="1" applyAlignment="1">
      <alignment vertical="center" wrapText="1"/>
    </xf>
    <xf numFmtId="49" fontId="9" fillId="0" borderId="50" xfId="1" applyNumberFormat="1" applyFont="1" applyBorder="1" applyAlignment="1">
      <alignment horizontal="center" vertical="center"/>
    </xf>
    <xf numFmtId="49" fontId="9" fillId="0" borderId="12" xfId="1" applyNumberFormat="1" applyFont="1" applyBorder="1" applyAlignment="1">
      <alignment horizontal="center" vertical="center"/>
    </xf>
    <xf numFmtId="49" fontId="9" fillId="2" borderId="50" xfId="1" applyNumberFormat="1" applyFont="1" applyFill="1" applyBorder="1" applyAlignment="1">
      <alignment horizontal="center" vertical="center"/>
    </xf>
    <xf numFmtId="16" fontId="9" fillId="0" borderId="50" xfId="1" applyNumberFormat="1" applyFont="1" applyBorder="1" applyAlignment="1">
      <alignment horizontal="center" vertical="center"/>
    </xf>
    <xf numFmtId="164" fontId="9" fillId="0" borderId="50" xfId="1" applyFont="1" applyBorder="1" applyAlignment="1">
      <alignment horizontal="center" vertical="center"/>
    </xf>
    <xf numFmtId="164" fontId="9" fillId="4" borderId="54" xfId="1" applyFont="1" applyFill="1" applyBorder="1" applyAlignment="1">
      <alignment horizontal="left" vertical="center" wrapText="1"/>
    </xf>
    <xf numFmtId="164" fontId="9" fillId="4" borderId="55" xfId="1" applyFont="1" applyFill="1" applyBorder="1" applyAlignment="1">
      <alignment horizontal="center" vertical="center"/>
    </xf>
    <xf numFmtId="49" fontId="9" fillId="0" borderId="11" xfId="1" applyNumberFormat="1" applyFont="1" applyBorder="1" applyAlignment="1">
      <alignment horizontal="center" vertical="center"/>
    </xf>
    <xf numFmtId="164" fontId="9" fillId="4" borderId="12" xfId="1" applyFont="1" applyFill="1" applyBorder="1" applyAlignment="1">
      <alignment horizontal="left" vertical="center"/>
    </xf>
    <xf numFmtId="164" fontId="9" fillId="0" borderId="54" xfId="1" applyFont="1" applyBorder="1" applyAlignment="1">
      <alignment horizontal="left" vertical="center"/>
    </xf>
    <xf numFmtId="49" fontId="9" fillId="0" borderId="54" xfId="1" applyNumberFormat="1" applyFont="1" applyBorder="1" applyAlignment="1">
      <alignment horizontal="center" vertical="center"/>
    </xf>
    <xf numFmtId="49" fontId="9" fillId="0" borderId="77" xfId="1" applyNumberFormat="1" applyFont="1" applyBorder="1" applyAlignment="1">
      <alignment horizontal="center" vertical="center"/>
    </xf>
    <xf numFmtId="49" fontId="9" fillId="0" borderId="78" xfId="1" applyNumberFormat="1" applyFont="1" applyBorder="1" applyAlignment="1">
      <alignment horizontal="center" vertical="center"/>
    </xf>
    <xf numFmtId="16" fontId="9" fillId="0" borderId="77" xfId="1" applyNumberFormat="1" applyFont="1" applyBorder="1" applyAlignment="1">
      <alignment horizontal="center" vertical="center"/>
    </xf>
    <xf numFmtId="16" fontId="9" fillId="0" borderId="27" xfId="1" applyNumberFormat="1" applyFont="1" applyBorder="1" applyAlignment="1">
      <alignment horizontal="center" vertical="center"/>
    </xf>
    <xf numFmtId="16" fontId="9" fillId="0" borderId="78" xfId="1" applyNumberFormat="1" applyFont="1" applyBorder="1" applyAlignment="1">
      <alignment horizontal="center" vertical="center"/>
    </xf>
    <xf numFmtId="164" fontId="9" fillId="0" borderId="54" xfId="1" applyFont="1" applyBorder="1" applyAlignment="1">
      <alignment horizontal="left" vertical="center" wrapText="1"/>
    </xf>
    <xf numFmtId="164" fontId="9" fillId="0" borderId="77" xfId="1" applyFont="1" applyBorder="1" applyAlignment="1">
      <alignment horizontal="center" vertical="center"/>
    </xf>
    <xf numFmtId="164" fontId="9" fillId="0" borderId="27" xfId="1" applyFont="1" applyBorder="1" applyAlignment="1">
      <alignment horizontal="center" vertical="center"/>
    </xf>
    <xf numFmtId="164" fontId="9" fillId="0" borderId="78" xfId="1" applyFont="1" applyBorder="1" applyAlignment="1">
      <alignment horizontal="center" vertical="center"/>
    </xf>
    <xf numFmtId="164" fontId="9" fillId="4" borderId="77" xfId="1" applyFont="1" applyFill="1" applyBorder="1" applyAlignment="1">
      <alignment horizontal="center" vertical="center"/>
    </xf>
    <xf numFmtId="164" fontId="9" fillId="4" borderId="27" xfId="1" applyFont="1" applyFill="1" applyBorder="1" applyAlignment="1">
      <alignment horizontal="left" vertical="center" wrapText="1"/>
    </xf>
    <xf numFmtId="164" fontId="9" fillId="4" borderId="50" xfId="1" applyFont="1" applyFill="1" applyBorder="1" applyAlignment="1">
      <alignment horizontal="center" vertical="center"/>
    </xf>
    <xf numFmtId="49" fontId="9" fillId="4" borderId="78" xfId="1" applyNumberFormat="1" applyFont="1" applyFill="1" applyBorder="1" applyAlignment="1">
      <alignment horizontal="center" vertical="center"/>
    </xf>
    <xf numFmtId="1" fontId="9" fillId="0" borderId="27" xfId="1" applyNumberFormat="1" applyFont="1" applyBorder="1" applyAlignment="1">
      <alignment horizontal="center" vertical="center"/>
    </xf>
    <xf numFmtId="164" fontId="9" fillId="4" borderId="27" xfId="1" applyFont="1" applyFill="1" applyBorder="1" applyAlignment="1">
      <alignment horizontal="left" vertical="center"/>
    </xf>
    <xf numFmtId="164" fontId="9" fillId="2" borderId="27" xfId="1" applyFont="1" applyFill="1" applyBorder="1" applyAlignment="1">
      <alignment horizontal="left" vertical="center"/>
    </xf>
    <xf numFmtId="49" fontId="9" fillId="2" borderId="27" xfId="1" applyNumberFormat="1" applyFont="1" applyFill="1" applyBorder="1" applyAlignment="1">
      <alignment horizontal="center" vertical="center"/>
    </xf>
    <xf numFmtId="164" fontId="9" fillId="2" borderId="12" xfId="1" applyFont="1" applyFill="1" applyBorder="1" applyAlignment="1">
      <alignment horizontal="left" vertical="center"/>
    </xf>
    <xf numFmtId="49" fontId="9" fillId="2" borderId="29" xfId="1" applyNumberFormat="1" applyFont="1" applyFill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49" fontId="9" fillId="0" borderId="29" xfId="0" applyNumberFormat="1" applyFont="1" applyBorder="1" applyAlignment="1">
      <alignment horizontal="center" vertical="center"/>
    </xf>
    <xf numFmtId="16" fontId="9" fillId="2" borderId="29" xfId="1" applyNumberFormat="1" applyFont="1" applyFill="1" applyBorder="1" applyAlignment="1">
      <alignment horizontal="center" vertical="center"/>
    </xf>
    <xf numFmtId="16" fontId="9" fillId="0" borderId="29" xfId="0" applyNumberFormat="1" applyFont="1" applyBorder="1" applyAlignment="1">
      <alignment horizontal="center" vertical="center"/>
    </xf>
    <xf numFmtId="164" fontId="9" fillId="2" borderId="12" xfId="1" applyFont="1" applyFill="1" applyBorder="1" applyAlignment="1">
      <alignment horizontal="left" vertical="center" wrapText="1"/>
    </xf>
    <xf numFmtId="164" fontId="9" fillId="2" borderId="29" xfId="1" applyFont="1" applyFill="1" applyBorder="1" applyAlignment="1">
      <alignment horizontal="center" vertical="center"/>
    </xf>
    <xf numFmtId="0" fontId="9" fillId="0" borderId="27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center"/>
    </xf>
    <xf numFmtId="16" fontId="9" fillId="2" borderId="50" xfId="1" applyNumberFormat="1" applyFont="1" applyFill="1" applyBorder="1" applyAlignment="1">
      <alignment horizontal="center" vertical="center"/>
    </xf>
    <xf numFmtId="164" fontId="9" fillId="2" borderId="27" xfId="1" applyFont="1" applyFill="1" applyBorder="1" applyAlignment="1">
      <alignment horizontal="left" vertical="center" wrapText="1"/>
    </xf>
    <xf numFmtId="164" fontId="9" fillId="2" borderId="50" xfId="1" applyFont="1" applyFill="1" applyBorder="1" applyAlignment="1">
      <alignment horizontal="center" vertical="center"/>
    </xf>
    <xf numFmtId="164" fontId="9" fillId="5" borderId="12" xfId="1" applyFont="1" applyFill="1" applyBorder="1" applyAlignment="1">
      <alignment horizontal="left" vertical="center" wrapText="1"/>
    </xf>
    <xf numFmtId="164" fontId="9" fillId="5" borderId="50" xfId="1" applyFont="1" applyFill="1" applyBorder="1" applyAlignment="1">
      <alignment horizontal="center" vertical="center"/>
    </xf>
    <xf numFmtId="164" fontId="9" fillId="5" borderId="12" xfId="1" applyFont="1" applyFill="1" applyBorder="1" applyAlignment="1">
      <alignment horizontal="left" vertical="center"/>
    </xf>
    <xf numFmtId="1" fontId="9" fillId="5" borderId="5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87" xfId="1" applyFont="1" applyBorder="1" applyAlignment="1">
      <alignment horizontal="center" vertical="center" wrapText="1"/>
    </xf>
    <xf numFmtId="164" fontId="2" fillId="0" borderId="89" xfId="1" applyFont="1" applyBorder="1" applyAlignment="1">
      <alignment horizontal="center" vertical="center" wrapText="1"/>
    </xf>
    <xf numFmtId="164" fontId="4" fillId="0" borderId="0" xfId="1" applyFont="1" applyAlignment="1">
      <alignment horizontal="center" vertical="center"/>
    </xf>
    <xf numFmtId="164" fontId="2" fillId="0" borderId="0" xfId="1" applyFont="1" applyAlignment="1">
      <alignment horizontal="left" vertical="top" wrapText="1"/>
    </xf>
    <xf numFmtId="49" fontId="5" fillId="0" borderId="0" xfId="1" applyNumberFormat="1" applyFont="1" applyAlignment="1">
      <alignment horizontal="center" vertical="top" wrapText="1"/>
    </xf>
    <xf numFmtId="0" fontId="21" fillId="0" borderId="0" xfId="0" applyFont="1"/>
    <xf numFmtId="164" fontId="2" fillId="2" borderId="0" xfId="1" applyFont="1" applyFill="1" applyAlignment="1">
      <alignment vertical="center"/>
    </xf>
    <xf numFmtId="164" fontId="6" fillId="0" borderId="87" xfId="1" applyFont="1" applyBorder="1" applyAlignment="1">
      <alignment horizontal="center" wrapText="1"/>
    </xf>
    <xf numFmtId="166" fontId="22" fillId="0" borderId="27" xfId="1" applyNumberFormat="1" applyFont="1" applyBorder="1" applyAlignment="1">
      <alignment horizontal="center" wrapText="1"/>
    </xf>
    <xf numFmtId="164" fontId="2" fillId="2" borderId="0" xfId="1" applyFont="1" applyFill="1"/>
    <xf numFmtId="164" fontId="2" fillId="0" borderId="0" xfId="1" applyFont="1"/>
    <xf numFmtId="164" fontId="6" fillId="0" borderId="33" xfId="1" applyFont="1" applyBorder="1" applyAlignment="1">
      <alignment horizontal="center" wrapText="1"/>
    </xf>
    <xf numFmtId="166" fontId="22" fillId="0" borderId="97" xfId="1" applyNumberFormat="1" applyFont="1" applyBorder="1" applyAlignment="1">
      <alignment horizontal="center" wrapText="1"/>
    </xf>
    <xf numFmtId="164" fontId="2" fillId="0" borderId="90" xfId="1" applyFont="1" applyBorder="1" applyAlignment="1">
      <alignment horizontal="center" wrapText="1"/>
    </xf>
    <xf numFmtId="164" fontId="2" fillId="0" borderId="91" xfId="1" applyFont="1" applyBorder="1" applyAlignment="1">
      <alignment horizontal="center" wrapText="1"/>
    </xf>
    <xf numFmtId="164" fontId="2" fillId="4" borderId="27" xfId="1" applyFont="1" applyFill="1" applyBorder="1" applyAlignment="1">
      <alignment horizontal="center" vertical="center" wrapText="1"/>
    </xf>
    <xf numFmtId="164" fontId="2" fillId="4" borderId="103" xfId="1" applyFont="1" applyFill="1" applyBorder="1" applyAlignment="1">
      <alignment horizontal="center" vertical="center"/>
    </xf>
    <xf numFmtId="164" fontId="6" fillId="0" borderId="104" xfId="1" applyFont="1" applyBorder="1" applyAlignment="1">
      <alignment horizontal="center" vertical="center" wrapText="1"/>
    </xf>
    <xf numFmtId="166" fontId="22" fillId="0" borderId="27" xfId="1" applyNumberFormat="1" applyFont="1" applyBorder="1" applyAlignment="1">
      <alignment horizontal="center" vertical="center" wrapText="1"/>
    </xf>
    <xf numFmtId="164" fontId="6" fillId="0" borderId="106" xfId="1" applyFont="1" applyBorder="1" applyAlignment="1">
      <alignment horizontal="center" wrapText="1"/>
    </xf>
    <xf numFmtId="166" fontId="22" fillId="0" borderId="107" xfId="1" applyNumberFormat="1" applyFont="1" applyBorder="1" applyAlignment="1">
      <alignment horizontal="center" wrapText="1"/>
    </xf>
    <xf numFmtId="164" fontId="2" fillId="5" borderId="107" xfId="1" applyFont="1" applyFill="1" applyBorder="1" applyAlignment="1">
      <alignment horizontal="center" wrapText="1"/>
    </xf>
    <xf numFmtId="164" fontId="2" fillId="5" borderId="108" xfId="1" applyFont="1" applyFill="1" applyBorder="1" applyAlignment="1">
      <alignment horizontal="center" wrapText="1"/>
    </xf>
    <xf numFmtId="164" fontId="6" fillId="0" borderId="87" xfId="1" applyFont="1" applyBorder="1" applyAlignment="1">
      <alignment horizontal="center" vertical="center" wrapText="1"/>
    </xf>
    <xf numFmtId="166" fontId="7" fillId="0" borderId="41" xfId="2" applyNumberFormat="1" applyFont="1" applyBorder="1" applyAlignment="1">
      <alignment horizontal="center" vertical="center" wrapText="1"/>
    </xf>
    <xf numFmtId="166" fontId="7" fillId="0" borderId="29" xfId="2" applyNumberFormat="1" applyFont="1" applyBorder="1" applyAlignment="1">
      <alignment horizontal="center" vertical="center" wrapText="1"/>
    </xf>
    <xf numFmtId="166" fontId="7" fillId="0" borderId="111" xfId="2" applyNumberFormat="1" applyFont="1" applyBorder="1" applyAlignment="1">
      <alignment horizontal="center" vertical="center" wrapText="1"/>
    </xf>
    <xf numFmtId="166" fontId="7" fillId="0" borderId="113" xfId="2" applyNumberFormat="1" applyFont="1" applyBorder="1" applyAlignment="1">
      <alignment horizontal="center" vertical="center" wrapText="1"/>
    </xf>
    <xf numFmtId="166" fontId="7" fillId="0" borderId="123" xfId="2" applyNumberFormat="1" applyFont="1" applyBorder="1" applyAlignment="1">
      <alignment horizontal="center" vertical="center" wrapText="1"/>
    </xf>
    <xf numFmtId="166" fontId="7" fillId="0" borderId="125" xfId="2" applyNumberFormat="1" applyFont="1" applyBorder="1" applyAlignment="1">
      <alignment horizontal="center" vertical="center" wrapText="1"/>
    </xf>
    <xf numFmtId="164" fontId="9" fillId="0" borderId="0" xfId="1" applyFont="1" applyAlignment="1">
      <alignment horizontal="left" vertical="center"/>
    </xf>
    <xf numFmtId="49" fontId="9" fillId="0" borderId="0" xfId="1" applyNumberFormat="1" applyFont="1" applyAlignment="1">
      <alignment horizontal="center" vertical="center"/>
    </xf>
    <xf numFmtId="164" fontId="9" fillId="0" borderId="0" xfId="1" applyFont="1" applyAlignment="1">
      <alignment horizontal="left" vertical="center" wrapText="1"/>
    </xf>
    <xf numFmtId="49" fontId="5" fillId="0" borderId="0" xfId="1" applyNumberFormat="1" applyFont="1" applyAlignment="1">
      <alignment vertical="top" wrapText="1"/>
    </xf>
    <xf numFmtId="164" fontId="9" fillId="0" borderId="0" xfId="1" applyFont="1" applyAlignment="1">
      <alignment vertical="top"/>
    </xf>
    <xf numFmtId="49" fontId="9" fillId="0" borderId="21" xfId="1" applyNumberFormat="1" applyFont="1" applyBorder="1" applyAlignment="1">
      <alignment horizontal="center" vertical="center"/>
    </xf>
    <xf numFmtId="16" fontId="9" fillId="0" borderId="21" xfId="1" applyNumberFormat="1" applyFont="1" applyBorder="1" applyAlignment="1">
      <alignment horizontal="center" vertical="center"/>
    </xf>
    <xf numFmtId="164" fontId="9" fillId="0" borderId="21" xfId="1" applyFont="1" applyBorder="1" applyAlignment="1">
      <alignment horizontal="center" vertical="center"/>
    </xf>
    <xf numFmtId="164" fontId="6" fillId="0" borderId="130" xfId="1" applyFont="1" applyBorder="1" applyAlignment="1">
      <alignment horizontal="center" wrapText="1"/>
    </xf>
    <xf numFmtId="166" fontId="22" fillId="0" borderId="132" xfId="1" applyNumberFormat="1" applyFont="1" applyBorder="1" applyAlignment="1">
      <alignment horizontal="center" wrapText="1"/>
    </xf>
    <xf numFmtId="164" fontId="6" fillId="0" borderId="89" xfId="1" applyFont="1" applyBorder="1" applyAlignment="1">
      <alignment horizontal="center" vertical="center" wrapText="1"/>
    </xf>
    <xf numFmtId="166" fontId="22" fillId="0" borderId="90" xfId="1" applyNumberFormat="1" applyFont="1" applyBorder="1" applyAlignment="1">
      <alignment horizontal="center" vertical="center" wrapText="1"/>
    </xf>
    <xf numFmtId="49" fontId="9" fillId="0" borderId="16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vertical="center"/>
    </xf>
    <xf numFmtId="49" fontId="9" fillId="0" borderId="20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vertical="center"/>
    </xf>
    <xf numFmtId="164" fontId="9" fillId="0" borderId="12" xfId="1" applyFont="1" applyBorder="1" applyAlignment="1">
      <alignment vertical="center"/>
    </xf>
    <xf numFmtId="49" fontId="9" fillId="0" borderId="27" xfId="1" applyNumberFormat="1" applyFont="1" applyBorder="1" applyAlignment="1">
      <alignment vertical="center"/>
    </xf>
    <xf numFmtId="9" fontId="25" fillId="0" borderId="120" xfId="0" applyNumberFormat="1" applyFont="1" applyBorder="1" applyAlignment="1">
      <alignment horizontal="center" vertical="center"/>
    </xf>
    <xf numFmtId="0" fontId="26" fillId="0" borderId="120" xfId="0" applyFont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164" fontId="9" fillId="0" borderId="12" xfId="1" applyFont="1" applyBorder="1" applyAlignment="1">
      <alignment horizontal="left" vertical="center" wrapText="1"/>
    </xf>
    <xf numFmtId="0" fontId="29" fillId="0" borderId="0" xfId="0" applyFont="1" applyAlignment="1">
      <alignment horizontal="justify" vertical="top" wrapText="1"/>
    </xf>
    <xf numFmtId="0" fontId="30" fillId="0" borderId="0" xfId="0" applyFont="1" applyAlignment="1">
      <alignment horizontal="justify" vertical="top" wrapText="1"/>
    </xf>
    <xf numFmtId="0" fontId="29" fillId="0" borderId="0" xfId="0" applyFont="1" applyAlignment="1">
      <alignment horizontal="justify" vertical="center" wrapText="1"/>
    </xf>
    <xf numFmtId="167" fontId="27" fillId="0" borderId="12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 vertical="top" wrapText="1"/>
    </xf>
    <xf numFmtId="49" fontId="5" fillId="0" borderId="65" xfId="0" applyNumberFormat="1" applyFont="1" applyBorder="1" applyAlignment="1">
      <alignment horizontal="center" vertical="top" wrapText="1"/>
    </xf>
    <xf numFmtId="49" fontId="5" fillId="0" borderId="81" xfId="0" applyNumberFormat="1" applyFont="1" applyBorder="1" applyAlignment="1">
      <alignment horizontal="center" vertical="top" wrapText="1"/>
    </xf>
    <xf numFmtId="164" fontId="6" fillId="0" borderId="63" xfId="1" applyFont="1" applyBorder="1" applyAlignment="1">
      <alignment horizontal="center" vertical="center" wrapText="1"/>
    </xf>
    <xf numFmtId="164" fontId="6" fillId="0" borderId="63" xfId="1" applyFont="1" applyBorder="1" applyAlignment="1">
      <alignment vertical="center" wrapText="1"/>
    </xf>
    <xf numFmtId="164" fontId="6" fillId="0" borderId="63" xfId="1" applyFont="1" applyBorder="1" applyAlignment="1">
      <alignment vertical="center"/>
    </xf>
    <xf numFmtId="164" fontId="6" fillId="0" borderId="64" xfId="1" applyFont="1" applyBorder="1" applyAlignment="1">
      <alignment vertical="center"/>
    </xf>
    <xf numFmtId="164" fontId="6" fillId="0" borderId="27" xfId="1" applyFont="1" applyBorder="1" applyAlignment="1">
      <alignment horizontal="center" vertical="center" wrapText="1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12" xfId="1" applyNumberFormat="1" applyFont="1" applyFill="1" applyBorder="1" applyAlignment="1">
      <alignment horizontal="center" vertical="center"/>
    </xf>
    <xf numFmtId="165" fontId="7" fillId="0" borderId="12" xfId="1" applyNumberFormat="1" applyFont="1" applyBorder="1" applyAlignment="1">
      <alignment horizontal="center" vertical="center"/>
    </xf>
    <xf numFmtId="165" fontId="7" fillId="0" borderId="50" xfId="1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top" wrapText="1"/>
    </xf>
    <xf numFmtId="0" fontId="13" fillId="0" borderId="78" xfId="0" applyFont="1" applyBorder="1" applyAlignment="1">
      <alignment horizontal="left" vertical="top" wrapText="1"/>
    </xf>
    <xf numFmtId="0" fontId="13" fillId="0" borderId="82" xfId="0" applyFont="1" applyBorder="1" applyAlignment="1">
      <alignment horizontal="left" vertical="top" wrapText="1"/>
    </xf>
    <xf numFmtId="0" fontId="13" fillId="0" borderId="83" xfId="0" applyFont="1" applyBorder="1" applyAlignment="1">
      <alignment horizontal="left" vertical="top" wrapText="1"/>
    </xf>
    <xf numFmtId="164" fontId="6" fillId="0" borderId="16" xfId="1" applyFont="1" applyBorder="1" applyAlignment="1">
      <alignment horizontal="center" vertical="center" wrapText="1"/>
    </xf>
    <xf numFmtId="164" fontId="6" fillId="0" borderId="17" xfId="1" applyFont="1" applyBorder="1" applyAlignment="1">
      <alignment horizontal="center" vertical="center" wrapText="1"/>
    </xf>
    <xf numFmtId="164" fontId="6" fillId="0" borderId="70" xfId="1" applyFont="1" applyBorder="1" applyAlignment="1">
      <alignment horizontal="center" vertical="center" wrapText="1"/>
    </xf>
    <xf numFmtId="164" fontId="6" fillId="0" borderId="23" xfId="1" applyFont="1" applyBorder="1" applyAlignment="1">
      <alignment horizontal="center" vertical="center" wrapText="1"/>
    </xf>
    <xf numFmtId="164" fontId="6" fillId="0" borderId="24" xfId="1" applyFont="1" applyBorder="1" applyAlignment="1">
      <alignment horizontal="center" vertical="center" wrapText="1"/>
    </xf>
    <xf numFmtId="164" fontId="6" fillId="0" borderId="76" xfId="1" applyFont="1" applyBorder="1" applyAlignment="1">
      <alignment horizontal="center" vertical="center" wrapText="1"/>
    </xf>
    <xf numFmtId="164" fontId="9" fillId="4" borderId="23" xfId="1" applyFont="1" applyFill="1" applyBorder="1" applyAlignment="1">
      <alignment horizontal="center" vertical="center" wrapText="1"/>
    </xf>
    <xf numFmtId="164" fontId="9" fillId="4" borderId="76" xfId="1" applyFont="1" applyFill="1" applyBorder="1" applyAlignment="1">
      <alignment horizontal="center" vertical="center"/>
    </xf>
    <xf numFmtId="49" fontId="9" fillId="0" borderId="16" xfId="1" applyNumberFormat="1" applyFont="1" applyBorder="1" applyAlignment="1">
      <alignment horizontal="center" vertical="center"/>
    </xf>
    <xf numFmtId="49" fontId="9" fillId="0" borderId="28" xfId="1" applyNumberFormat="1" applyFont="1" applyBorder="1" applyAlignment="1">
      <alignment horizontal="center" vertical="center"/>
    </xf>
    <xf numFmtId="49" fontId="9" fillId="0" borderId="20" xfId="1" applyNumberFormat="1" applyFont="1" applyBorder="1" applyAlignment="1">
      <alignment horizontal="center" vertical="center"/>
    </xf>
    <xf numFmtId="49" fontId="9" fillId="0" borderId="31" xfId="1" applyNumberFormat="1" applyFont="1" applyBorder="1" applyAlignment="1">
      <alignment horizontal="center" vertical="center"/>
    </xf>
    <xf numFmtId="49" fontId="9" fillId="0" borderId="23" xfId="1" applyNumberFormat="1" applyFont="1" applyBorder="1" applyAlignment="1">
      <alignment horizontal="center" vertical="center"/>
    </xf>
    <xf numFmtId="49" fontId="9" fillId="0" borderId="32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top" wrapText="1"/>
    </xf>
    <xf numFmtId="49" fontId="5" fillId="0" borderId="10" xfId="1" applyNumberFormat="1" applyFont="1" applyBorder="1" applyAlignment="1">
      <alignment horizontal="center" vertical="top" wrapText="1"/>
    </xf>
    <xf numFmtId="49" fontId="5" fillId="0" borderId="33" xfId="1" applyNumberFormat="1" applyFont="1" applyBorder="1" applyAlignment="1">
      <alignment horizontal="center" vertical="top" wrapText="1"/>
    </xf>
    <xf numFmtId="164" fontId="6" fillId="0" borderId="40" xfId="1" applyFont="1" applyBorder="1" applyAlignment="1">
      <alignment horizontal="center" vertical="center" wrapText="1"/>
    </xf>
    <xf numFmtId="164" fontId="6" fillId="0" borderId="40" xfId="1" applyFont="1" applyBorder="1" applyAlignment="1">
      <alignment vertical="center" wrapText="1"/>
    </xf>
    <xf numFmtId="164" fontId="6" fillId="0" borderId="40" xfId="1" applyFont="1" applyBorder="1" applyAlignment="1">
      <alignment vertical="center"/>
    </xf>
    <xf numFmtId="164" fontId="6" fillId="0" borderId="3" xfId="1" applyFont="1" applyBorder="1" applyAlignment="1">
      <alignment horizontal="center" vertical="center" wrapText="1"/>
    </xf>
    <xf numFmtId="164" fontId="6" fillId="0" borderId="41" xfId="1" applyFont="1" applyBorder="1" applyAlignment="1">
      <alignment vertical="center"/>
    </xf>
    <xf numFmtId="164" fontId="6" fillId="0" borderId="11" xfId="1" applyFont="1" applyBorder="1" applyAlignment="1">
      <alignment horizontal="center" vertical="center" wrapText="1"/>
    </xf>
    <xf numFmtId="164" fontId="6" fillId="0" borderId="12" xfId="1" applyFont="1" applyBorder="1" applyAlignment="1">
      <alignment horizontal="center" vertical="center" wrapText="1"/>
    </xf>
    <xf numFmtId="165" fontId="7" fillId="2" borderId="13" xfId="1" applyNumberFormat="1" applyFont="1" applyFill="1" applyBorder="1" applyAlignment="1">
      <alignment horizontal="center" vertical="center"/>
    </xf>
    <xf numFmtId="165" fontId="7" fillId="2" borderId="14" xfId="1" applyNumberFormat="1" applyFont="1" applyFill="1" applyBorder="1" applyAlignment="1">
      <alignment horizontal="center" vertical="center"/>
    </xf>
    <xf numFmtId="164" fontId="6" fillId="0" borderId="18" xfId="1" applyFont="1" applyBorder="1" applyAlignment="1">
      <alignment horizontal="center" vertical="center" wrapText="1"/>
    </xf>
    <xf numFmtId="164" fontId="6" fillId="0" borderId="25" xfId="1" applyFont="1" applyBorder="1" applyAlignment="1">
      <alignment horizontal="center" vertical="center" wrapText="1"/>
    </xf>
    <xf numFmtId="164" fontId="9" fillId="0" borderId="11" xfId="1" applyFont="1" applyBorder="1" applyAlignment="1">
      <alignment horizontal="left" vertical="center" wrapText="1"/>
    </xf>
    <xf numFmtId="164" fontId="9" fillId="0" borderId="14" xfId="1" applyFont="1" applyBorder="1" applyAlignment="1">
      <alignment horizontal="left" vertical="center" wrapText="1"/>
    </xf>
    <xf numFmtId="164" fontId="2" fillId="0" borderId="16" xfId="1" applyFont="1" applyBorder="1" applyAlignment="1">
      <alignment horizontal="left" vertical="top" wrapText="1"/>
    </xf>
    <xf numFmtId="164" fontId="2" fillId="0" borderId="17" xfId="1" applyFont="1" applyBorder="1" applyAlignment="1">
      <alignment horizontal="left" vertical="top" wrapText="1"/>
    </xf>
    <xf numFmtId="164" fontId="2" fillId="0" borderId="18" xfId="1" applyFont="1" applyBorder="1" applyAlignment="1">
      <alignment horizontal="left" vertical="top" wrapText="1"/>
    </xf>
    <xf numFmtId="164" fontId="2" fillId="0" borderId="34" xfId="1" applyFont="1" applyBorder="1" applyAlignment="1">
      <alignment horizontal="left" vertical="top" wrapText="1"/>
    </xf>
    <xf numFmtId="164" fontId="2" fillId="0" borderId="35" xfId="1" applyFont="1" applyBorder="1" applyAlignment="1">
      <alignment horizontal="left" vertical="top" wrapText="1"/>
    </xf>
    <xf numFmtId="164" fontId="2" fillId="0" borderId="36" xfId="1" applyFont="1" applyBorder="1" applyAlignment="1">
      <alignment horizontal="left" vertical="top" wrapText="1"/>
    </xf>
    <xf numFmtId="164" fontId="24" fillId="0" borderId="16" xfId="1" applyFont="1" applyBorder="1" applyAlignment="1">
      <alignment horizontal="center" vertical="center" wrapText="1"/>
    </xf>
    <xf numFmtId="164" fontId="24" fillId="0" borderId="17" xfId="1" applyFont="1" applyBorder="1" applyAlignment="1">
      <alignment horizontal="center" vertical="center" wrapText="1"/>
    </xf>
    <xf numFmtId="164" fontId="24" fillId="0" borderId="18" xfId="1" applyFont="1" applyBorder="1" applyAlignment="1">
      <alignment horizontal="center" vertical="center" wrapText="1"/>
    </xf>
    <xf numFmtId="164" fontId="24" fillId="0" borderId="20" xfId="1" applyFont="1" applyBorder="1" applyAlignment="1">
      <alignment horizontal="center" vertical="center" wrapText="1"/>
    </xf>
    <xf numFmtId="164" fontId="24" fillId="0" borderId="0" xfId="1" applyFont="1" applyAlignment="1">
      <alignment horizontal="center" vertical="center" wrapText="1"/>
    </xf>
    <xf numFmtId="164" fontId="24" fillId="0" borderId="21" xfId="1" applyFont="1" applyBorder="1" applyAlignment="1">
      <alignment horizontal="center" vertical="center" wrapText="1"/>
    </xf>
    <xf numFmtId="164" fontId="24" fillId="0" borderId="23" xfId="1" applyFont="1" applyBorder="1" applyAlignment="1">
      <alignment horizontal="center" vertical="center" wrapText="1"/>
    </xf>
    <xf numFmtId="164" fontId="24" fillId="0" borderId="24" xfId="1" applyFont="1" applyBorder="1" applyAlignment="1">
      <alignment horizontal="center" vertical="center" wrapText="1"/>
    </xf>
    <xf numFmtId="164" fontId="24" fillId="0" borderId="25" xfId="1" applyFont="1" applyBorder="1" applyAlignment="1">
      <alignment horizontal="center" vertical="center" wrapText="1"/>
    </xf>
    <xf numFmtId="164" fontId="8" fillId="3" borderId="16" xfId="1" applyFont="1" applyFill="1" applyBorder="1" applyAlignment="1">
      <alignment horizontal="center" vertical="center" wrapText="1"/>
    </xf>
    <xf numFmtId="164" fontId="8" fillId="3" borderId="17" xfId="1" applyFont="1" applyFill="1" applyBorder="1" applyAlignment="1">
      <alignment horizontal="center" vertical="center" wrapText="1"/>
    </xf>
    <xf numFmtId="164" fontId="8" fillId="3" borderId="18" xfId="1" applyFont="1" applyFill="1" applyBorder="1" applyAlignment="1">
      <alignment horizontal="center" vertical="center" wrapText="1"/>
    </xf>
    <xf numFmtId="164" fontId="8" fillId="3" borderId="20" xfId="1" applyFont="1" applyFill="1" applyBorder="1" applyAlignment="1">
      <alignment horizontal="center" vertical="center" wrapText="1"/>
    </xf>
    <xf numFmtId="164" fontId="8" fillId="3" borderId="0" xfId="1" applyFont="1" applyFill="1" applyAlignment="1">
      <alignment horizontal="center" vertical="center" wrapText="1"/>
    </xf>
    <xf numFmtId="164" fontId="8" fillId="3" borderId="21" xfId="1" applyFont="1" applyFill="1" applyBorder="1" applyAlignment="1">
      <alignment horizontal="center" vertical="center" wrapText="1"/>
    </xf>
    <xf numFmtId="164" fontId="8" fillId="3" borderId="23" xfId="1" applyFont="1" applyFill="1" applyBorder="1" applyAlignment="1">
      <alignment horizontal="center" vertical="center" wrapText="1"/>
    </xf>
    <xf numFmtId="164" fontId="8" fillId="3" borderId="24" xfId="1" applyFont="1" applyFill="1" applyBorder="1" applyAlignment="1">
      <alignment horizontal="center" vertical="center" wrapText="1"/>
    </xf>
    <xf numFmtId="164" fontId="8" fillId="3" borderId="25" xfId="1" applyFont="1" applyFill="1" applyBorder="1" applyAlignment="1">
      <alignment horizontal="center" vertical="center" wrapText="1"/>
    </xf>
    <xf numFmtId="164" fontId="9" fillId="0" borderId="11" xfId="1" applyFont="1" applyBorder="1" applyAlignment="1">
      <alignment horizontal="left" vertical="center"/>
    </xf>
    <xf numFmtId="164" fontId="9" fillId="0" borderId="14" xfId="1" applyFont="1" applyBorder="1" applyAlignment="1">
      <alignment horizontal="left" vertical="center"/>
    </xf>
    <xf numFmtId="164" fontId="6" fillId="0" borderId="2" xfId="1" applyFont="1" applyBorder="1" applyAlignment="1">
      <alignment horizontal="center" vertical="center" wrapText="1"/>
    </xf>
    <xf numFmtId="164" fontId="6" fillId="0" borderId="5" xfId="1" applyFont="1" applyBorder="1" applyAlignment="1">
      <alignment horizontal="center" vertical="center" wrapText="1"/>
    </xf>
    <xf numFmtId="165" fontId="7" fillId="0" borderId="29" xfId="1" applyNumberFormat="1" applyFont="1" applyBorder="1" applyAlignment="1">
      <alignment horizontal="center" vertical="center"/>
    </xf>
    <xf numFmtId="49" fontId="5" fillId="0" borderId="86" xfId="1" applyNumberFormat="1" applyFont="1" applyBorder="1" applyAlignment="1">
      <alignment horizontal="center" vertical="top" wrapText="1"/>
    </xf>
    <xf numFmtId="49" fontId="5" fillId="0" borderId="87" xfId="1" applyNumberFormat="1" applyFont="1" applyBorder="1" applyAlignment="1">
      <alignment horizontal="center" vertical="top" wrapText="1"/>
    </xf>
    <xf numFmtId="165" fontId="7" fillId="2" borderId="27" xfId="1" applyNumberFormat="1" applyFont="1" applyFill="1" applyBorder="1" applyAlignment="1">
      <alignment horizontal="center" vertical="center"/>
    </xf>
    <xf numFmtId="165" fontId="7" fillId="2" borderId="29" xfId="1" applyNumberFormat="1" applyFont="1" applyFill="1" applyBorder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4" xfId="1" applyFont="1" applyBorder="1" applyAlignment="1">
      <alignment horizontal="center" vertical="center" wrapText="1"/>
    </xf>
    <xf numFmtId="164" fontId="6" fillId="0" borderId="13" xfId="1" applyFont="1" applyBorder="1" applyAlignment="1">
      <alignment horizontal="center" vertical="center" wrapText="1"/>
    </xf>
    <xf numFmtId="165" fontId="7" fillId="0" borderId="27" xfId="1" applyNumberFormat="1" applyFont="1" applyBorder="1" applyAlignment="1">
      <alignment horizontal="center" vertical="center"/>
    </xf>
    <xf numFmtId="164" fontId="12" fillId="0" borderId="23" xfId="1" applyFont="1" applyBorder="1" applyAlignment="1">
      <alignment horizontal="center" vertical="center" wrapText="1"/>
    </xf>
    <xf numFmtId="164" fontId="12" fillId="0" borderId="24" xfId="1" applyFont="1" applyBorder="1" applyAlignment="1">
      <alignment horizontal="center" vertical="center" wrapText="1"/>
    </xf>
    <xf numFmtId="165" fontId="7" fillId="2" borderId="66" xfId="1" applyNumberFormat="1" applyFont="1" applyFill="1" applyBorder="1" applyAlignment="1">
      <alignment horizontal="center" vertical="center"/>
    </xf>
    <xf numFmtId="164" fontId="13" fillId="0" borderId="27" xfId="1" applyFont="1" applyBorder="1" applyAlignment="1">
      <alignment horizontal="left" vertical="top" wrapText="1"/>
    </xf>
    <xf numFmtId="164" fontId="13" fillId="0" borderId="29" xfId="1" applyFont="1" applyBorder="1" applyAlignment="1">
      <alignment horizontal="left" vertical="top" wrapText="1"/>
    </xf>
    <xf numFmtId="165" fontId="7" fillId="0" borderId="11" xfId="1" applyNumberFormat="1" applyFont="1" applyBorder="1" applyAlignment="1">
      <alignment horizontal="center" vertical="center"/>
    </xf>
    <xf numFmtId="165" fontId="7" fillId="0" borderId="66" xfId="1" applyNumberFormat="1" applyFont="1" applyBorder="1" applyAlignment="1">
      <alignment horizontal="center" vertical="center"/>
    </xf>
    <xf numFmtId="164" fontId="9" fillId="0" borderId="16" xfId="1" applyFont="1" applyBorder="1" applyAlignment="1">
      <alignment horizontal="left" vertical="center"/>
    </xf>
    <xf numFmtId="164" fontId="9" fillId="0" borderId="28" xfId="1" applyFont="1" applyBorder="1" applyAlignment="1">
      <alignment horizontal="left" vertical="center"/>
    </xf>
    <xf numFmtId="164" fontId="9" fillId="0" borderId="20" xfId="1" applyFont="1" applyBorder="1" applyAlignment="1">
      <alignment horizontal="left" vertical="center"/>
    </xf>
    <xf numFmtId="164" fontId="9" fillId="0" borderId="31" xfId="1" applyFont="1" applyBorder="1" applyAlignment="1">
      <alignment horizontal="left" vertical="center"/>
    </xf>
    <xf numFmtId="164" fontId="9" fillId="0" borderId="23" xfId="1" applyFont="1" applyBorder="1" applyAlignment="1">
      <alignment horizontal="left" vertical="center"/>
    </xf>
    <xf numFmtId="164" fontId="9" fillId="0" borderId="32" xfId="1" applyFont="1" applyBorder="1" applyAlignment="1">
      <alignment horizontal="left" vertical="center"/>
    </xf>
    <xf numFmtId="164" fontId="2" fillId="0" borderId="20" xfId="1" applyFont="1" applyBorder="1" applyAlignment="1">
      <alignment horizontal="left" vertical="top" wrapText="1"/>
    </xf>
    <xf numFmtId="164" fontId="2" fillId="0" borderId="0" xfId="1" applyFont="1" applyAlignment="1">
      <alignment horizontal="left" vertical="top" wrapText="1"/>
    </xf>
    <xf numFmtId="164" fontId="2" fillId="0" borderId="21" xfId="1" applyFont="1" applyBorder="1" applyAlignment="1">
      <alignment horizontal="left" vertical="top" wrapText="1"/>
    </xf>
    <xf numFmtId="164" fontId="6" fillId="0" borderId="51" xfId="1" applyFont="1" applyBorder="1" applyAlignment="1">
      <alignment horizontal="center" vertical="center" wrapText="1"/>
    </xf>
    <xf numFmtId="164" fontId="6" fillId="0" borderId="20" xfId="1" applyFont="1" applyBorder="1" applyAlignment="1">
      <alignment horizontal="center" vertical="center" wrapText="1"/>
    </xf>
    <xf numFmtId="164" fontId="6" fillId="0" borderId="0" xfId="1" applyFont="1" applyAlignment="1">
      <alignment horizontal="center" vertical="center" wrapText="1"/>
    </xf>
    <xf numFmtId="164" fontId="6" fillId="0" borderId="52" xfId="1" applyFont="1" applyBorder="1" applyAlignment="1">
      <alignment horizontal="center" vertical="center" wrapText="1"/>
    </xf>
    <xf numFmtId="164" fontId="6" fillId="0" borderId="53" xfId="1" applyFont="1" applyBorder="1" applyAlignment="1">
      <alignment horizontal="center" vertical="center" wrapText="1"/>
    </xf>
    <xf numFmtId="49" fontId="5" fillId="0" borderId="42" xfId="1" applyNumberFormat="1" applyFont="1" applyBorder="1" applyAlignment="1">
      <alignment horizontal="center" vertical="top" wrapText="1"/>
    </xf>
    <xf numFmtId="49" fontId="5" fillId="0" borderId="49" xfId="1" applyNumberFormat="1" applyFont="1" applyBorder="1" applyAlignment="1">
      <alignment horizontal="center" vertical="top" wrapText="1"/>
    </xf>
    <xf numFmtId="49" fontId="5" fillId="0" borderId="56" xfId="1" applyNumberFormat="1" applyFont="1" applyBorder="1" applyAlignment="1">
      <alignment horizontal="center" vertical="top" wrapText="1"/>
    </xf>
    <xf numFmtId="164" fontId="6" fillId="0" borderId="47" xfId="1" applyFont="1" applyBorder="1" applyAlignment="1">
      <alignment horizontal="center" vertical="center" wrapText="1"/>
    </xf>
    <xf numFmtId="164" fontId="6" fillId="0" borderId="47" xfId="1" applyFont="1" applyBorder="1" applyAlignment="1">
      <alignment vertical="center" wrapText="1"/>
    </xf>
    <xf numFmtId="164" fontId="2" fillId="0" borderId="51" xfId="1" applyFont="1" applyBorder="1" applyAlignment="1">
      <alignment horizontal="left" vertical="top" wrapText="1"/>
    </xf>
    <xf numFmtId="164" fontId="2" fillId="0" borderId="57" xfId="1" applyFont="1" applyBorder="1" applyAlignment="1">
      <alignment horizontal="left" vertical="top" wrapText="1"/>
    </xf>
    <xf numFmtId="164" fontId="2" fillId="0" borderId="58" xfId="1" applyFont="1" applyBorder="1" applyAlignment="1">
      <alignment horizontal="left" vertical="top" wrapText="1"/>
    </xf>
    <xf numFmtId="164" fontId="2" fillId="0" borderId="59" xfId="1" applyFont="1" applyBorder="1" applyAlignment="1">
      <alignment horizontal="left" vertical="top" wrapText="1"/>
    </xf>
    <xf numFmtId="164" fontId="6" fillId="0" borderId="21" xfId="1" applyFont="1" applyBorder="1" applyAlignment="1">
      <alignment horizontal="center" vertical="center" wrapText="1"/>
    </xf>
    <xf numFmtId="164" fontId="6" fillId="0" borderId="47" xfId="1" applyFont="1" applyBorder="1" applyAlignment="1">
      <alignment vertical="center"/>
    </xf>
    <xf numFmtId="164" fontId="6" fillId="0" borderId="44" xfId="1" applyFont="1" applyBorder="1" applyAlignment="1">
      <alignment horizontal="center" vertical="center" wrapText="1"/>
    </xf>
    <xf numFmtId="164" fontId="6" fillId="0" borderId="48" xfId="1" applyFont="1" applyBorder="1" applyAlignment="1">
      <alignment vertical="center"/>
    </xf>
    <xf numFmtId="164" fontId="6" fillId="0" borderId="27" xfId="1" applyFont="1" applyBorder="1" applyAlignment="1">
      <alignment vertical="center"/>
    </xf>
    <xf numFmtId="165" fontId="17" fillId="2" borderId="11" xfId="1" applyNumberFormat="1" applyFont="1" applyFill="1" applyBorder="1" applyAlignment="1">
      <alignment horizontal="center" vertical="center"/>
    </xf>
    <xf numFmtId="165" fontId="17" fillId="2" borderId="12" xfId="1" applyNumberFormat="1" applyFont="1" applyFill="1" applyBorder="1" applyAlignment="1">
      <alignment horizontal="center" vertical="center"/>
    </xf>
    <xf numFmtId="164" fontId="18" fillId="0" borderId="16" xfId="1" applyFont="1" applyBorder="1" applyAlignment="1">
      <alignment horizontal="center" vertical="center" wrapText="1"/>
    </xf>
    <xf numFmtId="164" fontId="18" fillId="0" borderId="17" xfId="1" applyFont="1" applyBorder="1" applyAlignment="1">
      <alignment horizontal="center" vertical="center" wrapText="1"/>
    </xf>
    <xf numFmtId="164" fontId="18" fillId="0" borderId="18" xfId="1" applyFont="1" applyBorder="1" applyAlignment="1">
      <alignment horizontal="center" vertical="center" wrapText="1"/>
    </xf>
    <xf numFmtId="164" fontId="18" fillId="0" borderId="23" xfId="1" applyFont="1" applyBorder="1" applyAlignment="1">
      <alignment horizontal="center" vertical="center" wrapText="1"/>
    </xf>
    <xf numFmtId="164" fontId="18" fillId="0" borderId="24" xfId="1" applyFont="1" applyBorder="1" applyAlignment="1">
      <alignment horizontal="center" vertical="center" wrapText="1"/>
    </xf>
    <xf numFmtId="164" fontId="18" fillId="0" borderId="25" xfId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2" fillId="0" borderId="23" xfId="1" applyFont="1" applyBorder="1" applyAlignment="1">
      <alignment horizontal="center" vertical="center" wrapText="1"/>
    </xf>
    <xf numFmtId="164" fontId="2" fillId="0" borderId="24" xfId="1" applyFont="1" applyBorder="1" applyAlignment="1">
      <alignment horizontal="center" vertical="center" wrapText="1"/>
    </xf>
    <xf numFmtId="164" fontId="2" fillId="0" borderId="25" xfId="1" applyFont="1" applyBorder="1" applyAlignment="1">
      <alignment horizontal="center" vertical="center" wrapText="1"/>
    </xf>
    <xf numFmtId="49" fontId="11" fillId="0" borderId="87" xfId="1" applyNumberFormat="1" applyFont="1" applyBorder="1" applyAlignment="1">
      <alignment horizontal="center" vertical="center" wrapText="1"/>
    </xf>
    <xf numFmtId="49" fontId="11" fillId="0" borderId="27" xfId="1" applyNumberFormat="1" applyFont="1" applyBorder="1" applyAlignment="1">
      <alignment horizontal="center" vertical="center" wrapText="1"/>
    </xf>
    <xf numFmtId="49" fontId="11" fillId="0" borderId="29" xfId="1" applyNumberFormat="1" applyFont="1" applyBorder="1" applyAlignment="1">
      <alignment horizontal="center" vertical="center" wrapText="1"/>
    </xf>
    <xf numFmtId="164" fontId="2" fillId="0" borderId="87" xfId="1" applyFont="1" applyBorder="1" applyAlignment="1">
      <alignment horizontal="center" vertical="center" wrapText="1"/>
    </xf>
    <xf numFmtId="164" fontId="2" fillId="0" borderId="88" xfId="1" applyFont="1" applyBorder="1" applyAlignment="1">
      <alignment horizontal="center" vertical="center" wrapText="1"/>
    </xf>
    <xf numFmtId="164" fontId="2" fillId="0" borderId="33" xfId="1" applyFont="1" applyBorder="1" applyAlignment="1">
      <alignment horizontal="center" vertical="center" wrapText="1"/>
    </xf>
    <xf numFmtId="164" fontId="13" fillId="0" borderId="16" xfId="1" applyFont="1" applyBorder="1" applyAlignment="1">
      <alignment horizontal="center" vertical="center" wrapText="1"/>
    </xf>
    <xf numFmtId="164" fontId="13" fillId="0" borderId="17" xfId="1" applyFont="1" applyBorder="1" applyAlignment="1">
      <alignment horizontal="center" vertical="center" wrapText="1"/>
    </xf>
    <xf numFmtId="164" fontId="13" fillId="0" borderId="18" xfId="1" applyFont="1" applyBorder="1" applyAlignment="1">
      <alignment horizontal="center" vertical="center" wrapText="1"/>
    </xf>
    <xf numFmtId="164" fontId="13" fillId="0" borderId="34" xfId="1" applyFont="1" applyBorder="1" applyAlignment="1">
      <alignment horizontal="center" vertical="center" wrapText="1"/>
    </xf>
    <xf numFmtId="164" fontId="13" fillId="0" borderId="35" xfId="1" applyFont="1" applyBorder="1" applyAlignment="1">
      <alignment horizontal="center" vertical="center" wrapText="1"/>
    </xf>
    <xf numFmtId="164" fontId="13" fillId="0" borderId="36" xfId="1" applyFont="1" applyBorder="1" applyAlignment="1">
      <alignment horizontal="center" vertical="center" wrapText="1"/>
    </xf>
    <xf numFmtId="164" fontId="15" fillId="0" borderId="16" xfId="1" applyFont="1" applyBorder="1" applyAlignment="1">
      <alignment horizontal="left" vertical="top" wrapText="1"/>
    </xf>
    <xf numFmtId="164" fontId="15" fillId="0" borderId="17" xfId="1" applyFont="1" applyBorder="1" applyAlignment="1">
      <alignment horizontal="left" vertical="top" wrapText="1"/>
    </xf>
    <xf numFmtId="164" fontId="15" fillId="0" borderId="18" xfId="1" applyFont="1" applyBorder="1" applyAlignment="1">
      <alignment horizontal="left" vertical="top" wrapText="1"/>
    </xf>
    <xf numFmtId="164" fontId="15" fillId="0" borderId="34" xfId="1" applyFont="1" applyBorder="1" applyAlignment="1">
      <alignment horizontal="left" vertical="top" wrapText="1"/>
    </xf>
    <xf numFmtId="164" fontId="15" fillId="0" borderId="35" xfId="1" applyFont="1" applyBorder="1" applyAlignment="1">
      <alignment horizontal="left" vertical="top" wrapText="1"/>
    </xf>
    <xf numFmtId="164" fontId="15" fillId="0" borderId="36" xfId="1" applyFont="1" applyBorder="1" applyAlignment="1">
      <alignment horizontal="left" vertical="top" wrapText="1"/>
    </xf>
    <xf numFmtId="49" fontId="9" fillId="0" borderId="54" xfId="1" applyNumberFormat="1" applyFont="1" applyBorder="1" applyAlignment="1">
      <alignment horizontal="center" vertical="center"/>
    </xf>
    <xf numFmtId="164" fontId="2" fillId="0" borderId="16" xfId="1" applyFont="1" applyBorder="1" applyAlignment="1">
      <alignment horizontal="center" vertical="center" wrapText="1"/>
    </xf>
    <xf numFmtId="164" fontId="2" fillId="0" borderId="17" xfId="1" applyFont="1" applyBorder="1" applyAlignment="1">
      <alignment horizontal="center" vertical="center" wrapText="1"/>
    </xf>
    <xf numFmtId="164" fontId="2" fillId="0" borderId="51" xfId="1" applyFont="1" applyBorder="1" applyAlignment="1">
      <alignment horizontal="center" vertical="center" wrapText="1"/>
    </xf>
    <xf numFmtId="164" fontId="2" fillId="0" borderId="20" xfId="1" applyFont="1" applyBorder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164" fontId="2" fillId="0" borderId="52" xfId="1" applyFont="1" applyBorder="1" applyAlignment="1">
      <alignment horizontal="center" vertical="center" wrapText="1"/>
    </xf>
    <xf numFmtId="164" fontId="2" fillId="0" borderId="53" xfId="1" applyFont="1" applyBorder="1" applyAlignment="1">
      <alignment horizontal="center" vertical="center" wrapText="1"/>
    </xf>
    <xf numFmtId="164" fontId="6" fillId="2" borderId="40" xfId="1" applyFont="1" applyFill="1" applyBorder="1" applyAlignment="1">
      <alignment horizontal="center" vertical="center" wrapText="1"/>
    </xf>
    <xf numFmtId="164" fontId="6" fillId="2" borderId="40" xfId="1" applyFont="1" applyFill="1" applyBorder="1" applyAlignment="1">
      <alignment vertical="center" wrapText="1"/>
    </xf>
    <xf numFmtId="164" fontId="6" fillId="2" borderId="40" xfId="1" applyFont="1" applyFill="1" applyBorder="1" applyAlignment="1">
      <alignment vertical="center"/>
    </xf>
    <xf numFmtId="164" fontId="6" fillId="2" borderId="3" xfId="1" applyFont="1" applyFill="1" applyBorder="1" applyAlignment="1">
      <alignment horizontal="center" vertical="center" wrapText="1"/>
    </xf>
    <xf numFmtId="164" fontId="6" fillId="2" borderId="41" xfId="1" applyFont="1" applyFill="1" applyBorder="1" applyAlignment="1">
      <alignment vertical="center"/>
    </xf>
    <xf numFmtId="164" fontId="6" fillId="2" borderId="11" xfId="1" applyFont="1" applyFill="1" applyBorder="1" applyAlignment="1">
      <alignment horizontal="center" vertical="center" wrapText="1"/>
    </xf>
    <xf numFmtId="164" fontId="6" fillId="2" borderId="12" xfId="1" applyFont="1" applyFill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84" xfId="0" applyFont="1" applyBorder="1" applyAlignment="1">
      <alignment vertical="center" wrapText="1"/>
    </xf>
    <xf numFmtId="165" fontId="7" fillId="0" borderId="13" xfId="1" applyNumberFormat="1" applyFont="1" applyBorder="1" applyAlignment="1">
      <alignment horizontal="center" vertical="center"/>
    </xf>
    <xf numFmtId="165" fontId="7" fillId="0" borderId="14" xfId="1" applyNumberFormat="1" applyFont="1" applyBorder="1" applyAlignment="1">
      <alignment horizontal="center" vertical="center"/>
    </xf>
    <xf numFmtId="164" fontId="2" fillId="0" borderId="18" xfId="1" applyFont="1" applyBorder="1" applyAlignment="1">
      <alignment horizontal="center" vertical="center" wrapText="1"/>
    </xf>
    <xf numFmtId="0" fontId="13" fillId="0" borderId="54" xfId="0" applyFont="1" applyBorder="1" applyAlignment="1">
      <alignment horizontal="left" vertical="top" wrapText="1"/>
    </xf>
    <xf numFmtId="0" fontId="13" fillId="0" borderId="77" xfId="0" applyFont="1" applyBorder="1" applyAlignment="1">
      <alignment horizontal="left" vertical="top" wrapText="1"/>
    </xf>
    <xf numFmtId="0" fontId="13" fillId="0" borderId="79" xfId="0" applyFont="1" applyBorder="1" applyAlignment="1">
      <alignment horizontal="left" vertical="top" wrapText="1"/>
    </xf>
    <xf numFmtId="0" fontId="13" fillId="0" borderId="80" xfId="0" applyFont="1" applyBorder="1" applyAlignment="1">
      <alignment horizontal="left" vertical="top" wrapText="1"/>
    </xf>
    <xf numFmtId="164" fontId="6" fillId="0" borderId="60" xfId="1" applyFont="1" applyBorder="1" applyAlignment="1">
      <alignment horizontal="center" vertical="center" wrapText="1"/>
    </xf>
    <xf numFmtId="164" fontId="6" fillId="0" borderId="61" xfId="1" applyFont="1" applyBorder="1" applyAlignment="1">
      <alignment vertical="center"/>
    </xf>
    <xf numFmtId="164" fontId="6" fillId="0" borderId="54" xfId="1" applyFont="1" applyBorder="1" applyAlignment="1">
      <alignment horizontal="center" vertical="center" wrapText="1"/>
    </xf>
    <xf numFmtId="164" fontId="6" fillId="0" borderId="43" xfId="1" applyFont="1" applyBorder="1" applyAlignment="1">
      <alignment horizontal="center" vertical="center" wrapText="1"/>
    </xf>
    <xf numFmtId="164" fontId="6" fillId="0" borderId="46" xfId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49" fontId="5" fillId="0" borderId="33" xfId="0" applyNumberFormat="1" applyFont="1" applyBorder="1" applyAlignment="1">
      <alignment horizontal="center" vertical="top" wrapText="1"/>
    </xf>
    <xf numFmtId="0" fontId="9" fillId="0" borderId="27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64" fontId="11" fillId="0" borderId="17" xfId="1" applyFont="1" applyBorder="1" applyAlignment="1">
      <alignment horizontal="center" vertical="center" wrapText="1"/>
    </xf>
    <xf numFmtId="164" fontId="11" fillId="0" borderId="18" xfId="1" applyFont="1" applyBorder="1" applyAlignment="1">
      <alignment horizontal="center" vertical="center" wrapText="1"/>
    </xf>
    <xf numFmtId="164" fontId="11" fillId="0" borderId="20" xfId="1" applyFont="1" applyBorder="1" applyAlignment="1">
      <alignment horizontal="center" vertical="center" wrapText="1"/>
    </xf>
    <xf numFmtId="164" fontId="11" fillId="0" borderId="0" xfId="1" applyFont="1" applyAlignment="1">
      <alignment horizontal="center" vertical="center" wrapText="1"/>
    </xf>
    <xf numFmtId="164" fontId="11" fillId="0" borderId="21" xfId="1" applyFont="1" applyBorder="1" applyAlignment="1">
      <alignment horizontal="center" vertical="center" wrapText="1"/>
    </xf>
    <xf numFmtId="49" fontId="9" fillId="2" borderId="16" xfId="1" applyNumberFormat="1" applyFont="1" applyFill="1" applyBorder="1" applyAlignment="1">
      <alignment horizontal="center" vertical="center"/>
    </xf>
    <xf numFmtId="49" fontId="9" fillId="2" borderId="28" xfId="1" applyNumberFormat="1" applyFont="1" applyFill="1" applyBorder="1" applyAlignment="1">
      <alignment horizontal="center" vertical="center"/>
    </xf>
    <xf numFmtId="49" fontId="9" fillId="2" borderId="20" xfId="1" applyNumberFormat="1" applyFont="1" applyFill="1" applyBorder="1" applyAlignment="1">
      <alignment horizontal="center" vertical="center"/>
    </xf>
    <xf numFmtId="49" fontId="9" fillId="2" borderId="31" xfId="1" applyNumberFormat="1" applyFont="1" applyFill="1" applyBorder="1" applyAlignment="1">
      <alignment horizontal="center" vertical="center"/>
    </xf>
    <xf numFmtId="49" fontId="9" fillId="2" borderId="23" xfId="1" applyNumberFormat="1" applyFont="1" applyFill="1" applyBorder="1" applyAlignment="1">
      <alignment horizontal="center" vertical="center"/>
    </xf>
    <xf numFmtId="49" fontId="9" fillId="2" borderId="32" xfId="1" applyNumberFormat="1" applyFont="1" applyFill="1" applyBorder="1" applyAlignment="1">
      <alignment horizontal="center" vertical="center"/>
    </xf>
    <xf numFmtId="164" fontId="2" fillId="2" borderId="17" xfId="1" applyFont="1" applyFill="1" applyBorder="1" applyAlignment="1">
      <alignment horizontal="left" vertical="top" wrapText="1"/>
    </xf>
    <xf numFmtId="164" fontId="2" fillId="2" borderId="51" xfId="1" applyFont="1" applyFill="1" applyBorder="1" applyAlignment="1">
      <alignment horizontal="left" vertical="top" wrapText="1"/>
    </xf>
    <xf numFmtId="164" fontId="2" fillId="2" borderId="57" xfId="1" applyFont="1" applyFill="1" applyBorder="1" applyAlignment="1">
      <alignment horizontal="left" vertical="top" wrapText="1"/>
    </xf>
    <xf numFmtId="164" fontId="2" fillId="2" borderId="58" xfId="1" applyFont="1" applyFill="1" applyBorder="1" applyAlignment="1">
      <alignment horizontal="left" vertical="top" wrapText="1"/>
    </xf>
    <xf numFmtId="164" fontId="2" fillId="2" borderId="59" xfId="1" applyFont="1" applyFill="1" applyBorder="1" applyAlignment="1">
      <alignment horizontal="left" vertical="top" wrapText="1"/>
    </xf>
    <xf numFmtId="164" fontId="12" fillId="0" borderId="67" xfId="1" applyFont="1" applyBorder="1" applyAlignment="1">
      <alignment horizontal="center" vertical="center" wrapText="1"/>
    </xf>
    <xf numFmtId="164" fontId="6" fillId="0" borderId="68" xfId="1" applyFont="1" applyBorder="1" applyAlignment="1">
      <alignment horizontal="center" vertical="center" wrapText="1"/>
    </xf>
    <xf numFmtId="164" fontId="6" fillId="0" borderId="69" xfId="1" applyFont="1" applyBorder="1" applyAlignment="1">
      <alignment horizontal="center" vertical="center" wrapText="1"/>
    </xf>
    <xf numFmtId="164" fontId="6" fillId="0" borderId="71" xfId="1" applyFont="1" applyBorder="1" applyAlignment="1">
      <alignment horizontal="center" vertical="center" wrapText="1"/>
    </xf>
    <xf numFmtId="164" fontId="6" fillId="0" borderId="72" xfId="1" applyFont="1" applyBorder="1" applyAlignment="1">
      <alignment horizontal="center" vertical="center" wrapText="1"/>
    </xf>
    <xf numFmtId="164" fontId="6" fillId="0" borderId="73" xfId="1" applyFont="1" applyBorder="1" applyAlignment="1">
      <alignment horizontal="center" vertical="center" wrapText="1"/>
    </xf>
    <xf numFmtId="164" fontId="6" fillId="0" borderId="74" xfId="1" applyFont="1" applyBorder="1" applyAlignment="1">
      <alignment horizontal="center" vertical="center" wrapText="1"/>
    </xf>
    <xf numFmtId="164" fontId="6" fillId="0" borderId="75" xfId="1" applyFont="1" applyBorder="1" applyAlignment="1">
      <alignment horizontal="center" vertical="center" wrapText="1"/>
    </xf>
    <xf numFmtId="164" fontId="13" fillId="0" borderId="90" xfId="1" applyFont="1" applyBorder="1" applyAlignment="1">
      <alignment horizontal="left" vertical="top" wrapText="1"/>
    </xf>
    <xf numFmtId="164" fontId="13" fillId="0" borderId="91" xfId="1" applyFont="1" applyBorder="1" applyAlignment="1">
      <alignment horizontal="left" vertical="top" wrapText="1"/>
    </xf>
    <xf numFmtId="164" fontId="13" fillId="0" borderId="16" xfId="1" applyFont="1" applyBorder="1" applyAlignment="1">
      <alignment horizontal="left" vertical="top" wrapText="1"/>
    </xf>
    <xf numFmtId="164" fontId="13" fillId="0" borderId="17" xfId="1" applyFont="1" applyBorder="1" applyAlignment="1">
      <alignment horizontal="left" vertical="top" wrapText="1"/>
    </xf>
    <xf numFmtId="164" fontId="13" fillId="0" borderId="51" xfId="1" applyFont="1" applyBorder="1" applyAlignment="1">
      <alignment horizontal="left" vertical="top" wrapText="1"/>
    </xf>
    <xf numFmtId="164" fontId="13" fillId="0" borderId="57" xfId="1" applyFont="1" applyBorder="1" applyAlignment="1">
      <alignment horizontal="left" vertical="top" wrapText="1"/>
    </xf>
    <xf numFmtId="164" fontId="13" fillId="0" borderId="58" xfId="1" applyFont="1" applyBorder="1" applyAlignment="1">
      <alignment horizontal="left" vertical="top" wrapText="1"/>
    </xf>
    <xf numFmtId="164" fontId="13" fillId="0" borderId="59" xfId="1" applyFont="1" applyBorder="1" applyAlignment="1">
      <alignment horizontal="left" vertical="top" wrapText="1"/>
    </xf>
    <xf numFmtId="164" fontId="6" fillId="0" borderId="60" xfId="1" applyFont="1" applyBorder="1" applyAlignment="1">
      <alignment vertical="center" wrapText="1"/>
    </xf>
    <xf numFmtId="164" fontId="6" fillId="0" borderId="60" xfId="1" applyFont="1" applyBorder="1" applyAlignment="1">
      <alignment vertical="center"/>
    </xf>
    <xf numFmtId="164" fontId="2" fillId="2" borderId="16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164" fontId="2" fillId="2" borderId="18" xfId="1" applyFont="1" applyFill="1" applyBorder="1" applyAlignment="1">
      <alignment horizontal="center" vertical="center" wrapText="1"/>
    </xf>
    <xf numFmtId="164" fontId="2" fillId="2" borderId="20" xfId="1" applyFont="1" applyFill="1" applyBorder="1" applyAlignment="1">
      <alignment horizontal="center" vertical="center" wrapText="1"/>
    </xf>
    <xf numFmtId="164" fontId="2" fillId="2" borderId="0" xfId="1" applyFont="1" applyFill="1" applyAlignment="1">
      <alignment horizontal="center" vertical="center" wrapText="1"/>
    </xf>
    <xf numFmtId="164" fontId="2" fillId="2" borderId="21" xfId="1" applyFont="1" applyFill="1" applyBorder="1" applyAlignment="1">
      <alignment horizontal="center" vertical="center" wrapText="1"/>
    </xf>
    <xf numFmtId="164" fontId="2" fillId="2" borderId="23" xfId="1" applyFont="1" applyFill="1" applyBorder="1" applyAlignment="1">
      <alignment horizontal="center" vertical="center" wrapText="1"/>
    </xf>
    <xf numFmtId="164" fontId="2" fillId="2" borderId="24" xfId="1" applyFont="1" applyFill="1" applyBorder="1" applyAlignment="1">
      <alignment horizontal="center" vertical="center" wrapText="1"/>
    </xf>
    <xf numFmtId="164" fontId="2" fillId="2" borderId="25" xfId="1" applyFont="1" applyFill="1" applyBorder="1" applyAlignment="1">
      <alignment horizontal="center" vertical="center" wrapText="1"/>
    </xf>
    <xf numFmtId="164" fontId="9" fillId="2" borderId="16" xfId="1" applyFont="1" applyFill="1" applyBorder="1" applyAlignment="1">
      <alignment horizontal="left" vertical="center"/>
    </xf>
    <xf numFmtId="164" fontId="9" fillId="2" borderId="28" xfId="1" applyFont="1" applyFill="1" applyBorder="1" applyAlignment="1">
      <alignment horizontal="left" vertical="center"/>
    </xf>
    <xf numFmtId="164" fontId="9" fillId="2" borderId="20" xfId="1" applyFont="1" applyFill="1" applyBorder="1" applyAlignment="1">
      <alignment horizontal="left" vertical="center"/>
    </xf>
    <xf numFmtId="164" fontId="9" fillId="2" borderId="31" xfId="1" applyFont="1" applyFill="1" applyBorder="1" applyAlignment="1">
      <alignment horizontal="left" vertical="center"/>
    </xf>
    <xf numFmtId="164" fontId="9" fillId="2" borderId="23" xfId="1" applyFont="1" applyFill="1" applyBorder="1" applyAlignment="1">
      <alignment horizontal="left" vertical="center"/>
    </xf>
    <xf numFmtId="164" fontId="9" fillId="2" borderId="32" xfId="1" applyFont="1" applyFill="1" applyBorder="1" applyAlignment="1">
      <alignment horizontal="left" vertical="center"/>
    </xf>
    <xf numFmtId="164" fontId="15" fillId="2" borderId="16" xfId="1" applyFont="1" applyFill="1" applyBorder="1" applyAlignment="1">
      <alignment horizontal="left" vertical="top" wrapText="1"/>
    </xf>
    <xf numFmtId="164" fontId="15" fillId="2" borderId="17" xfId="1" applyFont="1" applyFill="1" applyBorder="1" applyAlignment="1">
      <alignment horizontal="left" vertical="top" wrapText="1"/>
    </xf>
    <xf numFmtId="164" fontId="15" fillId="2" borderId="18" xfId="1" applyFont="1" applyFill="1" applyBorder="1" applyAlignment="1">
      <alignment horizontal="left" vertical="top" wrapText="1"/>
    </xf>
    <xf numFmtId="164" fontId="15" fillId="2" borderId="34" xfId="1" applyFont="1" applyFill="1" applyBorder="1" applyAlignment="1">
      <alignment horizontal="left" vertical="top" wrapText="1"/>
    </xf>
    <xf numFmtId="164" fontId="15" fillId="2" borderId="35" xfId="1" applyFont="1" applyFill="1" applyBorder="1" applyAlignment="1">
      <alignment horizontal="left" vertical="top" wrapText="1"/>
    </xf>
    <xf numFmtId="164" fontId="15" fillId="2" borderId="36" xfId="1" applyFont="1" applyFill="1" applyBorder="1" applyAlignment="1">
      <alignment horizontal="left" vertical="top" wrapText="1"/>
    </xf>
    <xf numFmtId="164" fontId="20" fillId="0" borderId="17" xfId="1" applyFont="1" applyBorder="1" applyAlignment="1">
      <alignment horizontal="center" vertical="center" wrapText="1"/>
    </xf>
    <xf numFmtId="164" fontId="20" fillId="0" borderId="18" xfId="1" applyFont="1" applyBorder="1" applyAlignment="1">
      <alignment horizontal="center" vertical="center" wrapText="1"/>
    </xf>
    <xf numFmtId="164" fontId="20" fillId="0" borderId="24" xfId="1" applyFont="1" applyBorder="1" applyAlignment="1">
      <alignment horizontal="center" vertical="center" wrapText="1"/>
    </xf>
    <xf numFmtId="164" fontId="20" fillId="0" borderId="25" xfId="1" applyFont="1" applyBorder="1" applyAlignment="1">
      <alignment horizontal="center" vertical="center" wrapText="1"/>
    </xf>
    <xf numFmtId="164" fontId="9" fillId="0" borderId="12" xfId="1" applyFont="1" applyBorder="1" applyAlignment="1">
      <alignment horizontal="left" vertical="center" wrapText="1"/>
    </xf>
    <xf numFmtId="164" fontId="9" fillId="0" borderId="29" xfId="1" applyFont="1" applyBorder="1" applyAlignment="1">
      <alignment horizontal="left" vertical="center" wrapText="1"/>
    </xf>
    <xf numFmtId="164" fontId="14" fillId="0" borderId="47" xfId="1" applyFont="1" applyBorder="1" applyAlignment="1">
      <alignment horizontal="center" vertical="center" wrapText="1"/>
    </xf>
    <xf numFmtId="164" fontId="14" fillId="0" borderId="47" xfId="1" applyFont="1" applyBorder="1" applyAlignment="1">
      <alignment vertical="center"/>
    </xf>
    <xf numFmtId="164" fontId="14" fillId="0" borderId="48" xfId="1" applyFont="1" applyBorder="1" applyAlignment="1">
      <alignment vertical="center"/>
    </xf>
    <xf numFmtId="164" fontId="6" fillId="0" borderId="41" xfId="1" applyFont="1" applyBorder="1" applyAlignment="1">
      <alignment horizontal="center" vertical="center" wrapText="1"/>
    </xf>
    <xf numFmtId="164" fontId="6" fillId="2" borderId="16" xfId="1" applyFont="1" applyFill="1" applyBorder="1" applyAlignment="1">
      <alignment horizontal="center" vertical="center" wrapText="1"/>
    </xf>
    <xf numFmtId="164" fontId="6" fillId="2" borderId="17" xfId="1" applyFont="1" applyFill="1" applyBorder="1" applyAlignment="1">
      <alignment horizontal="center" vertical="center" wrapText="1"/>
    </xf>
    <xf numFmtId="164" fontId="6" fillId="2" borderId="51" xfId="1" applyFont="1" applyFill="1" applyBorder="1" applyAlignment="1">
      <alignment horizontal="center" vertical="center" wrapText="1"/>
    </xf>
    <xf numFmtId="164" fontId="6" fillId="2" borderId="20" xfId="1" applyFont="1" applyFill="1" applyBorder="1" applyAlignment="1">
      <alignment horizontal="center" vertical="center" wrapText="1"/>
    </xf>
    <xf numFmtId="164" fontId="6" fillId="2" borderId="0" xfId="1" applyFont="1" applyFill="1" applyAlignment="1">
      <alignment horizontal="center" vertical="center" wrapText="1"/>
    </xf>
    <xf numFmtId="164" fontId="6" fillId="2" borderId="52" xfId="1" applyFont="1" applyFill="1" applyBorder="1" applyAlignment="1">
      <alignment horizontal="center" vertical="center" wrapText="1"/>
    </xf>
    <xf numFmtId="164" fontId="6" fillId="2" borderId="23" xfId="1" applyFont="1" applyFill="1" applyBorder="1" applyAlignment="1">
      <alignment horizontal="center" vertical="center" wrapText="1"/>
    </xf>
    <xf numFmtId="164" fontId="6" fillId="2" borderId="24" xfId="1" applyFont="1" applyFill="1" applyBorder="1" applyAlignment="1">
      <alignment horizontal="center" vertical="center" wrapText="1"/>
    </xf>
    <xf numFmtId="164" fontId="6" fillId="2" borderId="53" xfId="1" applyFont="1" applyFill="1" applyBorder="1" applyAlignment="1">
      <alignment horizontal="center" vertical="center" wrapText="1"/>
    </xf>
    <xf numFmtId="164" fontId="9" fillId="0" borderId="13" xfId="1" applyFont="1" applyBorder="1" applyAlignment="1">
      <alignment horizontal="left" vertical="center"/>
    </xf>
    <xf numFmtId="164" fontId="9" fillId="0" borderId="66" xfId="1" applyFont="1" applyBorder="1" applyAlignment="1">
      <alignment horizontal="left" vertical="center"/>
    </xf>
    <xf numFmtId="164" fontId="19" fillId="0" borderId="16" xfId="1" applyFont="1" applyBorder="1" applyAlignment="1">
      <alignment horizontal="left" vertical="top" wrapText="1"/>
    </xf>
    <xf numFmtId="164" fontId="19" fillId="0" borderId="17" xfId="1" applyFont="1" applyBorder="1" applyAlignment="1">
      <alignment horizontal="left" vertical="top" wrapText="1"/>
    </xf>
    <xf numFmtId="164" fontId="19" fillId="0" borderId="51" xfId="1" applyFont="1" applyBorder="1" applyAlignment="1">
      <alignment horizontal="left" vertical="top" wrapText="1"/>
    </xf>
    <xf numFmtId="164" fontId="19" fillId="0" borderId="57" xfId="1" applyFont="1" applyBorder="1" applyAlignment="1">
      <alignment horizontal="left" vertical="top" wrapText="1"/>
    </xf>
    <xf numFmtId="164" fontId="19" fillId="0" borderId="58" xfId="1" applyFont="1" applyBorder="1" applyAlignment="1">
      <alignment horizontal="left" vertical="top" wrapText="1"/>
    </xf>
    <xf numFmtId="164" fontId="19" fillId="0" borderId="59" xfId="1" applyFont="1" applyBorder="1" applyAlignment="1">
      <alignment horizontal="left" vertical="top" wrapText="1"/>
    </xf>
    <xf numFmtId="49" fontId="5" fillId="0" borderId="93" xfId="1" applyNumberFormat="1" applyFont="1" applyBorder="1" applyAlignment="1">
      <alignment horizontal="center" vertical="top" wrapText="1"/>
    </xf>
    <xf numFmtId="49" fontId="5" fillId="0" borderId="92" xfId="1" applyNumberFormat="1" applyFont="1" applyBorder="1" applyAlignment="1">
      <alignment horizontal="center" vertical="top" wrapText="1"/>
    </xf>
    <xf numFmtId="49" fontId="5" fillId="0" borderId="129" xfId="1" applyNumberFormat="1" applyFont="1" applyBorder="1" applyAlignment="1">
      <alignment horizontal="center" vertical="top" wrapText="1"/>
    </xf>
    <xf numFmtId="164" fontId="9" fillId="0" borderId="0" xfId="1" applyFont="1" applyAlignment="1">
      <alignment horizontal="left" vertical="top" wrapText="1"/>
    </xf>
    <xf numFmtId="164" fontId="9" fillId="0" borderId="21" xfId="1" applyFont="1" applyBorder="1" applyAlignment="1">
      <alignment horizontal="left" vertical="top" wrapText="1"/>
    </xf>
    <xf numFmtId="164" fontId="9" fillId="0" borderId="35" xfId="1" applyFont="1" applyBorder="1" applyAlignment="1">
      <alignment horizontal="left" vertical="top" wrapText="1"/>
    </xf>
    <xf numFmtId="164" fontId="9" fillId="0" borderId="36" xfId="1" applyFont="1" applyBorder="1" applyAlignment="1">
      <alignment horizontal="left" vertical="top" wrapText="1"/>
    </xf>
    <xf numFmtId="164" fontId="2" fillId="0" borderId="21" xfId="1" applyFont="1" applyBorder="1" applyAlignment="1">
      <alignment horizontal="center" vertical="center" wrapText="1"/>
    </xf>
    <xf numFmtId="164" fontId="24" fillId="0" borderId="19" xfId="1" applyFont="1" applyBorder="1" applyAlignment="1">
      <alignment horizontal="center" vertical="center" wrapText="1"/>
    </xf>
    <xf numFmtId="164" fontId="24" fillId="0" borderId="22" xfId="1" applyFont="1" applyBorder="1" applyAlignment="1">
      <alignment horizontal="center" vertical="center" wrapText="1"/>
    </xf>
    <xf numFmtId="164" fontId="24" fillId="0" borderId="26" xfId="1" applyFont="1" applyBorder="1" applyAlignment="1">
      <alignment horizontal="center" vertical="center" wrapText="1"/>
    </xf>
    <xf numFmtId="164" fontId="2" fillId="2" borderId="16" xfId="1" applyFont="1" applyFill="1" applyBorder="1" applyAlignment="1">
      <alignment horizontal="left" vertical="top" wrapText="1"/>
    </xf>
    <xf numFmtId="164" fontId="2" fillId="2" borderId="19" xfId="1" applyFont="1" applyFill="1" applyBorder="1" applyAlignment="1">
      <alignment horizontal="left" vertical="top" wrapText="1"/>
    </xf>
    <xf numFmtId="164" fontId="2" fillId="2" borderId="85" xfId="1" applyFont="1" applyFill="1" applyBorder="1" applyAlignment="1">
      <alignment horizontal="left" vertical="top" wrapText="1"/>
    </xf>
    <xf numFmtId="164" fontId="2" fillId="2" borderId="38" xfId="1" applyFont="1" applyFill="1" applyBorder="1" applyAlignment="1">
      <alignment horizontal="left" vertical="top" wrapText="1"/>
    </xf>
    <xf numFmtId="164" fontId="2" fillId="2" borderId="39" xfId="1" applyFont="1" applyFill="1" applyBorder="1" applyAlignment="1">
      <alignment horizontal="left" vertical="top" wrapText="1"/>
    </xf>
    <xf numFmtId="164" fontId="6" fillId="0" borderId="14" xfId="1" applyFont="1" applyBorder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/>
    </xf>
    <xf numFmtId="164" fontId="9" fillId="0" borderId="0" xfId="1" applyFont="1" applyAlignment="1">
      <alignment horizontal="center" vertical="center" wrapText="1"/>
    </xf>
    <xf numFmtId="164" fontId="9" fillId="0" borderId="21" xfId="1" applyFont="1" applyBorder="1" applyAlignment="1">
      <alignment horizontal="center" vertical="center" wrapText="1"/>
    </xf>
    <xf numFmtId="164" fontId="9" fillId="0" borderId="13" xfId="1" applyFont="1" applyBorder="1" applyAlignment="1">
      <alignment horizontal="left" vertical="center" wrapText="1"/>
    </xf>
    <xf numFmtId="164" fontId="9" fillId="5" borderId="11" xfId="1" applyFont="1" applyFill="1" applyBorder="1" applyAlignment="1">
      <alignment horizontal="center" vertical="center" wrapText="1"/>
    </xf>
    <xf numFmtId="164" fontId="9" fillId="5" borderId="14" xfId="1" applyFont="1" applyFill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top" wrapText="1"/>
    </xf>
    <xf numFmtId="49" fontId="5" fillId="0" borderId="15" xfId="1" applyNumberFormat="1" applyFont="1" applyBorder="1" applyAlignment="1">
      <alignment horizontal="center" vertical="top" wrapText="1"/>
    </xf>
    <xf numFmtId="49" fontId="5" fillId="0" borderId="37" xfId="1" applyNumberFormat="1" applyFont="1" applyBorder="1" applyAlignment="1">
      <alignment horizontal="center" vertical="top" wrapText="1"/>
    </xf>
    <xf numFmtId="164" fontId="6" fillId="0" borderId="7" xfId="1" applyFont="1" applyBorder="1" applyAlignment="1">
      <alignment horizontal="center" vertical="center" wrapText="1"/>
    </xf>
    <xf numFmtId="164" fontId="6" fillId="0" borderId="8" xfId="1" applyFont="1" applyBorder="1" applyAlignment="1">
      <alignment horizontal="center" vertical="center" wrapText="1"/>
    </xf>
    <xf numFmtId="164" fontId="6" fillId="0" borderId="9" xfId="1" applyFont="1" applyBorder="1" applyAlignment="1">
      <alignment horizontal="center" vertical="center" wrapText="1"/>
    </xf>
    <xf numFmtId="164" fontId="9" fillId="0" borderId="95" xfId="1" applyFont="1" applyBorder="1" applyAlignment="1">
      <alignment horizontal="left" vertical="top" wrapText="1"/>
    </xf>
    <xf numFmtId="164" fontId="9" fillId="0" borderId="96" xfId="1" applyFont="1" applyBorder="1" applyAlignment="1">
      <alignment horizontal="left" vertical="top" wrapText="1"/>
    </xf>
    <xf numFmtId="164" fontId="9" fillId="0" borderId="23" xfId="1" applyFont="1" applyBorder="1" applyAlignment="1">
      <alignment horizontal="left" vertical="top" wrapText="1"/>
    </xf>
    <xf numFmtId="164" fontId="9" fillId="0" borderId="25" xfId="1" applyFont="1" applyBorder="1" applyAlignment="1">
      <alignment horizontal="left" vertical="top" wrapText="1"/>
    </xf>
    <xf numFmtId="164" fontId="5" fillId="0" borderId="93" xfId="1" applyFont="1" applyBorder="1" applyAlignment="1">
      <alignment horizontal="center" vertical="top" wrapText="1"/>
    </xf>
    <xf numFmtId="164" fontId="5" fillId="0" borderId="94" xfId="1" applyFont="1" applyBorder="1" applyAlignment="1">
      <alignment horizontal="center" vertical="top" wrapText="1"/>
    </xf>
    <xf numFmtId="164" fontId="5" fillId="0" borderId="131" xfId="1" applyFont="1" applyBorder="1" applyAlignment="1">
      <alignment horizontal="center" vertical="top" wrapText="1"/>
    </xf>
    <xf numFmtId="164" fontId="5" fillId="0" borderId="32" xfId="1" applyFont="1" applyBorder="1" applyAlignment="1">
      <alignment horizontal="center" vertical="top" wrapText="1"/>
    </xf>
    <xf numFmtId="164" fontId="5" fillId="0" borderId="98" xfId="1" applyFont="1" applyBorder="1" applyAlignment="1">
      <alignment horizontal="center" vertical="top" wrapText="1"/>
    </xf>
    <xf numFmtId="164" fontId="5" fillId="0" borderId="99" xfId="1" applyFont="1" applyBorder="1" applyAlignment="1">
      <alignment horizontal="center" vertical="top" wrapText="1"/>
    </xf>
    <xf numFmtId="164" fontId="5" fillId="0" borderId="102" xfId="1" applyFont="1" applyBorder="1" applyAlignment="1">
      <alignment horizontal="center" vertical="top" wrapText="1"/>
    </xf>
    <xf numFmtId="164" fontId="5" fillId="0" borderId="92" xfId="1" applyFont="1" applyBorder="1" applyAlignment="1">
      <alignment horizontal="center" vertical="top" wrapText="1"/>
    </xf>
    <xf numFmtId="164" fontId="5" fillId="0" borderId="31" xfId="1" applyFont="1" applyBorder="1" applyAlignment="1">
      <alignment horizontal="center" vertical="top" wrapText="1"/>
    </xf>
    <xf numFmtId="164" fontId="9" fillId="0" borderId="20" xfId="1" applyFont="1" applyBorder="1" applyAlignment="1">
      <alignment horizontal="left" vertical="top" wrapText="1"/>
    </xf>
    <xf numFmtId="164" fontId="9" fillId="0" borderId="100" xfId="1" applyFont="1" applyBorder="1" applyAlignment="1">
      <alignment horizontal="left" vertical="top" wrapText="1"/>
    </xf>
    <xf numFmtId="164" fontId="9" fillId="0" borderId="101" xfId="1" applyFont="1" applyBorder="1" applyAlignment="1">
      <alignment horizontal="left" vertical="top" wrapText="1"/>
    </xf>
    <xf numFmtId="164" fontId="9" fillId="0" borderId="105" xfId="1" applyFont="1" applyBorder="1" applyAlignment="1">
      <alignment horizontal="left" vertical="center" wrapText="1"/>
    </xf>
    <xf numFmtId="164" fontId="5" fillId="0" borderId="93" xfId="2" applyFont="1" applyBorder="1" applyAlignment="1">
      <alignment horizontal="center" vertical="top" wrapText="1"/>
    </xf>
    <xf numFmtId="164" fontId="5" fillId="0" borderId="92" xfId="2" applyFont="1" applyBorder="1" applyAlignment="1">
      <alignment horizontal="center" vertical="top" wrapText="1"/>
    </xf>
    <xf numFmtId="164" fontId="5" fillId="0" borderId="10" xfId="2" applyFont="1" applyBorder="1" applyAlignment="1">
      <alignment horizontal="center" vertical="top" wrapText="1"/>
    </xf>
    <xf numFmtId="164" fontId="5" fillId="0" borderId="33" xfId="2" applyFont="1" applyBorder="1" applyAlignment="1">
      <alignment horizontal="center" vertical="top" wrapText="1"/>
    </xf>
    <xf numFmtId="164" fontId="6" fillId="0" borderId="40" xfId="2" applyFont="1" applyBorder="1" applyAlignment="1">
      <alignment horizontal="center" vertical="center" wrapText="1"/>
    </xf>
    <xf numFmtId="164" fontId="5" fillId="0" borderId="1" xfId="2" applyFont="1" applyBorder="1" applyAlignment="1">
      <alignment horizontal="center" vertical="top" wrapText="1"/>
    </xf>
    <xf numFmtId="164" fontId="6" fillId="0" borderId="27" xfId="2" applyFont="1" applyBorder="1" applyAlignment="1">
      <alignment horizontal="center" vertical="center" wrapText="1"/>
    </xf>
    <xf numFmtId="164" fontId="6" fillId="0" borderId="120" xfId="2" applyFont="1" applyBorder="1" applyAlignment="1">
      <alignment horizontal="center" vertical="center" wrapText="1"/>
    </xf>
    <xf numFmtId="164" fontId="23" fillId="0" borderId="109" xfId="2" applyFont="1" applyBorder="1" applyAlignment="1">
      <alignment horizontal="center" vertical="top" wrapText="1"/>
    </xf>
    <xf numFmtId="164" fontId="23" fillId="0" borderId="112" xfId="2" applyFont="1" applyBorder="1" applyAlignment="1">
      <alignment horizontal="center" vertical="top" wrapText="1"/>
    </xf>
    <xf numFmtId="164" fontId="23" fillId="0" borderId="116" xfId="2" applyFont="1" applyBorder="1" applyAlignment="1">
      <alignment horizontal="center" vertical="top" wrapText="1"/>
    </xf>
    <xf numFmtId="164" fontId="6" fillId="0" borderId="110" xfId="2" applyFont="1" applyBorder="1" applyAlignment="1">
      <alignment horizontal="center" vertical="center" wrapText="1"/>
    </xf>
    <xf numFmtId="164" fontId="2" fillId="0" borderId="16" xfId="2" applyFont="1" applyBorder="1" applyAlignment="1">
      <alignment horizontal="left" vertical="top" wrapText="1"/>
    </xf>
    <xf numFmtId="164" fontId="2" fillId="0" borderId="17" xfId="2" applyFont="1" applyBorder="1" applyAlignment="1">
      <alignment horizontal="left" vertical="top" wrapText="1"/>
    </xf>
    <xf numFmtId="164" fontId="2" fillId="0" borderId="18" xfId="2" applyFont="1" applyBorder="1" applyAlignment="1">
      <alignment horizontal="left" vertical="top" wrapText="1"/>
    </xf>
    <xf numFmtId="164" fontId="2" fillId="0" borderId="20" xfId="2" applyFont="1" applyBorder="1" applyAlignment="1">
      <alignment horizontal="left" vertical="top" wrapText="1"/>
    </xf>
    <xf numFmtId="164" fontId="2" fillId="0" borderId="0" xfId="2" applyFont="1" applyAlignment="1">
      <alignment horizontal="left" vertical="top" wrapText="1"/>
    </xf>
    <xf numFmtId="164" fontId="2" fillId="0" borderId="21" xfId="2" applyFont="1" applyBorder="1" applyAlignment="1">
      <alignment horizontal="left" vertical="top" wrapText="1"/>
    </xf>
    <xf numFmtId="164" fontId="2" fillId="0" borderId="34" xfId="2" applyFont="1" applyBorder="1" applyAlignment="1">
      <alignment horizontal="left" vertical="top" wrapText="1"/>
    </xf>
    <xf numFmtId="164" fontId="2" fillId="0" borderId="35" xfId="2" applyFont="1" applyBorder="1" applyAlignment="1">
      <alignment horizontal="left" vertical="top" wrapText="1"/>
    </xf>
    <xf numFmtId="164" fontId="2" fillId="0" borderId="36" xfId="2" applyFont="1" applyBorder="1" applyAlignment="1">
      <alignment horizontal="left" vertical="top" wrapText="1"/>
    </xf>
    <xf numFmtId="164" fontId="2" fillId="0" borderId="114" xfId="2" applyFont="1" applyBorder="1" applyAlignment="1">
      <alignment horizontal="left" vertical="top" wrapText="1"/>
    </xf>
    <xf numFmtId="164" fontId="2" fillId="0" borderId="115" xfId="2" applyFont="1" applyBorder="1" applyAlignment="1">
      <alignment horizontal="left" vertical="top" wrapText="1"/>
    </xf>
    <xf numFmtId="164" fontId="2" fillId="0" borderId="117" xfId="2" applyFont="1" applyBorder="1" applyAlignment="1">
      <alignment horizontal="left" vertical="top" wrapText="1"/>
    </xf>
    <xf numFmtId="164" fontId="2" fillId="0" borderId="118" xfId="2" applyFont="1" applyBorder="1" applyAlignment="1">
      <alignment horizontal="left" vertical="top" wrapText="1"/>
    </xf>
    <xf numFmtId="164" fontId="2" fillId="0" borderId="119" xfId="2" applyFont="1" applyBorder="1" applyAlignment="1">
      <alignment horizontal="left" vertical="top" wrapText="1"/>
    </xf>
    <xf numFmtId="164" fontId="2" fillId="0" borderId="120" xfId="2" applyFont="1" applyBorder="1" applyAlignment="1">
      <alignment horizontal="left" vertical="top" wrapText="1"/>
    </xf>
    <xf numFmtId="164" fontId="2" fillId="0" borderId="125" xfId="2" applyFont="1" applyBorder="1" applyAlignment="1">
      <alignment horizontal="left" vertical="top" wrapText="1"/>
    </xf>
    <xf numFmtId="164" fontId="2" fillId="0" borderId="127" xfId="2" applyFont="1" applyBorder="1" applyAlignment="1">
      <alignment horizontal="left" vertical="top" wrapText="1"/>
    </xf>
    <xf numFmtId="164" fontId="2" fillId="0" borderId="128" xfId="2" applyFont="1" applyBorder="1" applyAlignment="1">
      <alignment horizontal="left" vertical="top" wrapText="1"/>
    </xf>
    <xf numFmtId="164" fontId="23" fillId="0" borderId="121" xfId="2" applyFont="1" applyBorder="1" applyAlignment="1">
      <alignment horizontal="center" vertical="top" wrapText="1"/>
    </xf>
    <xf numFmtId="164" fontId="23" fillId="0" borderId="124" xfId="2" applyFont="1" applyBorder="1" applyAlignment="1">
      <alignment horizontal="center" vertical="top" wrapText="1"/>
    </xf>
    <xf numFmtId="164" fontId="23" fillId="0" borderId="126" xfId="2" applyFont="1" applyBorder="1" applyAlignment="1">
      <alignment horizontal="center" vertical="top" wrapText="1"/>
    </xf>
    <xf numFmtId="164" fontId="6" fillId="0" borderId="122" xfId="2" applyFont="1" applyBorder="1" applyAlignment="1">
      <alignment horizontal="center" vertical="center" wrapText="1"/>
    </xf>
    <xf numFmtId="164" fontId="2" fillId="0" borderId="133" xfId="1" applyFont="1" applyBorder="1" applyAlignment="1">
      <alignment horizontal="left" vertical="top" wrapText="1"/>
    </xf>
    <xf numFmtId="164" fontId="2" fillId="0" borderId="134" xfId="1" applyFont="1" applyBorder="1" applyAlignment="1">
      <alignment horizontal="left" vertical="top" wrapText="1"/>
    </xf>
    <xf numFmtId="164" fontId="2" fillId="0" borderId="135" xfId="1" applyFont="1" applyBorder="1" applyAlignment="1">
      <alignment horizontal="left" vertical="top" wrapText="1"/>
    </xf>
    <xf numFmtId="164" fontId="2" fillId="0" borderId="136" xfId="1" applyFont="1" applyBorder="1" applyAlignment="1">
      <alignment horizontal="left" vertical="top" wrapText="1"/>
    </xf>
    <xf numFmtId="164" fontId="12" fillId="0" borderId="137" xfId="1" applyFont="1" applyBorder="1" applyAlignment="1">
      <alignment horizontal="center" vertical="center" wrapText="1"/>
    </xf>
    <xf numFmtId="164" fontId="11" fillId="0" borderId="11" xfId="1" applyFont="1" applyBorder="1" applyAlignment="1">
      <alignment horizontal="center" vertical="center" wrapText="1"/>
    </xf>
    <xf numFmtId="164" fontId="11" fillId="0" borderId="12" xfId="1" applyFont="1" applyBorder="1" applyAlignment="1">
      <alignment horizontal="center" vertical="center" wrapText="1"/>
    </xf>
    <xf numFmtId="164" fontId="20" fillId="0" borderId="13" xfId="1" applyFont="1" applyBorder="1" applyAlignment="1">
      <alignment horizontal="center" vertical="center" wrapText="1"/>
    </xf>
    <xf numFmtId="164" fontId="20" fillId="0" borderId="14" xfId="1" applyFont="1" applyBorder="1" applyAlignment="1">
      <alignment horizontal="center" vertical="center" wrapText="1"/>
    </xf>
    <xf numFmtId="164" fontId="20" fillId="0" borderId="11" xfId="1" applyFont="1" applyBorder="1" applyAlignment="1">
      <alignment horizontal="center" vertical="center" wrapText="1"/>
    </xf>
  </cellXfs>
  <cellStyles count="3">
    <cellStyle name="Normál" xfId="0" builtinId="0"/>
    <cellStyle name="Normál 2" xfId="1" xr:uid="{F9808B9B-7D30-4BB0-B705-D6F14AE3F698}"/>
    <cellStyle name="Normál 3" xfId="2" xr:uid="{F9043D9D-1039-40B8-9A8F-961097E84E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jpeg"/><Relationship Id="rId21" Type="http://schemas.openxmlformats.org/officeDocument/2006/relationships/image" Target="../media/image22.jpeg"/><Relationship Id="rId34" Type="http://schemas.openxmlformats.org/officeDocument/2006/relationships/image" Target="../media/image35.jpeg"/><Relationship Id="rId42" Type="http://schemas.openxmlformats.org/officeDocument/2006/relationships/image" Target="../media/image43.jpeg"/><Relationship Id="rId47" Type="http://schemas.openxmlformats.org/officeDocument/2006/relationships/image" Target="../media/image48.png"/><Relationship Id="rId50" Type="http://schemas.openxmlformats.org/officeDocument/2006/relationships/image" Target="../media/image51.jpeg"/><Relationship Id="rId55" Type="http://schemas.openxmlformats.org/officeDocument/2006/relationships/image" Target="../media/image56.png"/><Relationship Id="rId63" Type="http://schemas.openxmlformats.org/officeDocument/2006/relationships/image" Target="../media/image64.pn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6" Type="http://schemas.openxmlformats.org/officeDocument/2006/relationships/image" Target="../media/image17.jpeg"/><Relationship Id="rId29" Type="http://schemas.openxmlformats.org/officeDocument/2006/relationships/image" Target="../media/image30.jpeg"/><Relationship Id="rId11" Type="http://schemas.openxmlformats.org/officeDocument/2006/relationships/image" Target="../media/image12.jpeg"/><Relationship Id="rId24" Type="http://schemas.openxmlformats.org/officeDocument/2006/relationships/image" Target="../media/image25.jpeg"/><Relationship Id="rId32" Type="http://schemas.openxmlformats.org/officeDocument/2006/relationships/image" Target="../media/image33.jpeg"/><Relationship Id="rId37" Type="http://schemas.openxmlformats.org/officeDocument/2006/relationships/image" Target="../media/image38.jpg"/><Relationship Id="rId40" Type="http://schemas.openxmlformats.org/officeDocument/2006/relationships/image" Target="../media/image41.jpeg"/><Relationship Id="rId45" Type="http://schemas.openxmlformats.org/officeDocument/2006/relationships/image" Target="../media/image46.png"/><Relationship Id="rId53" Type="http://schemas.openxmlformats.org/officeDocument/2006/relationships/image" Target="../media/image54.jpeg"/><Relationship Id="rId58" Type="http://schemas.openxmlformats.org/officeDocument/2006/relationships/image" Target="../media/image59.jpeg"/><Relationship Id="rId66" Type="http://schemas.openxmlformats.org/officeDocument/2006/relationships/image" Target="../media/image67.jpeg"/><Relationship Id="rId5" Type="http://schemas.openxmlformats.org/officeDocument/2006/relationships/image" Target="../media/image6.jpeg"/><Relationship Id="rId61" Type="http://schemas.openxmlformats.org/officeDocument/2006/relationships/image" Target="../media/image62.png"/><Relationship Id="rId19" Type="http://schemas.openxmlformats.org/officeDocument/2006/relationships/image" Target="../media/image20.jpeg"/><Relationship Id="rId14" Type="http://schemas.openxmlformats.org/officeDocument/2006/relationships/image" Target="../media/image15.jpeg"/><Relationship Id="rId22" Type="http://schemas.openxmlformats.org/officeDocument/2006/relationships/image" Target="../media/image23.png"/><Relationship Id="rId27" Type="http://schemas.openxmlformats.org/officeDocument/2006/relationships/image" Target="../media/image28.jpg"/><Relationship Id="rId30" Type="http://schemas.openxmlformats.org/officeDocument/2006/relationships/image" Target="../media/image31.jpeg"/><Relationship Id="rId35" Type="http://schemas.openxmlformats.org/officeDocument/2006/relationships/image" Target="../media/image36.jpeg"/><Relationship Id="rId43" Type="http://schemas.openxmlformats.org/officeDocument/2006/relationships/image" Target="../media/image44.png"/><Relationship Id="rId48" Type="http://schemas.openxmlformats.org/officeDocument/2006/relationships/image" Target="../media/image49.jpg"/><Relationship Id="rId56" Type="http://schemas.openxmlformats.org/officeDocument/2006/relationships/image" Target="../media/image57.jpeg"/><Relationship Id="rId64" Type="http://schemas.openxmlformats.org/officeDocument/2006/relationships/image" Target="../media/image65.png"/><Relationship Id="rId8" Type="http://schemas.openxmlformats.org/officeDocument/2006/relationships/image" Target="../media/image9.jpeg"/><Relationship Id="rId51" Type="http://schemas.openxmlformats.org/officeDocument/2006/relationships/image" Target="../media/image52.jpg"/><Relationship Id="rId3" Type="http://schemas.openxmlformats.org/officeDocument/2006/relationships/image" Target="../media/image4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5" Type="http://schemas.openxmlformats.org/officeDocument/2006/relationships/image" Target="../media/image26.jpg"/><Relationship Id="rId33" Type="http://schemas.openxmlformats.org/officeDocument/2006/relationships/image" Target="../media/image34.jpeg"/><Relationship Id="rId38" Type="http://schemas.openxmlformats.org/officeDocument/2006/relationships/image" Target="../media/image39.png"/><Relationship Id="rId46" Type="http://schemas.openxmlformats.org/officeDocument/2006/relationships/image" Target="../media/image47.png"/><Relationship Id="rId59" Type="http://schemas.openxmlformats.org/officeDocument/2006/relationships/image" Target="../media/image60.jpeg"/><Relationship Id="rId20" Type="http://schemas.openxmlformats.org/officeDocument/2006/relationships/image" Target="../media/image21.emf"/><Relationship Id="rId41" Type="http://schemas.openxmlformats.org/officeDocument/2006/relationships/image" Target="../media/image42.jpeg"/><Relationship Id="rId54" Type="http://schemas.openxmlformats.org/officeDocument/2006/relationships/image" Target="../media/image55.jpeg"/><Relationship Id="rId62" Type="http://schemas.openxmlformats.org/officeDocument/2006/relationships/image" Target="../media/image63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5" Type="http://schemas.openxmlformats.org/officeDocument/2006/relationships/image" Target="../media/image16.jpeg"/><Relationship Id="rId23" Type="http://schemas.openxmlformats.org/officeDocument/2006/relationships/image" Target="../media/image24.jpeg"/><Relationship Id="rId28" Type="http://schemas.openxmlformats.org/officeDocument/2006/relationships/image" Target="../media/image29.jpeg"/><Relationship Id="rId36" Type="http://schemas.openxmlformats.org/officeDocument/2006/relationships/image" Target="../media/image37.jpeg"/><Relationship Id="rId49" Type="http://schemas.openxmlformats.org/officeDocument/2006/relationships/image" Target="../media/image50.jpeg"/><Relationship Id="rId57" Type="http://schemas.openxmlformats.org/officeDocument/2006/relationships/image" Target="../media/image58.jpeg"/><Relationship Id="rId10" Type="http://schemas.openxmlformats.org/officeDocument/2006/relationships/image" Target="../media/image11.jpeg"/><Relationship Id="rId31" Type="http://schemas.openxmlformats.org/officeDocument/2006/relationships/image" Target="../media/image32.png"/><Relationship Id="rId44" Type="http://schemas.openxmlformats.org/officeDocument/2006/relationships/image" Target="../media/image45.png"/><Relationship Id="rId52" Type="http://schemas.openxmlformats.org/officeDocument/2006/relationships/image" Target="../media/image53.jpeg"/><Relationship Id="rId60" Type="http://schemas.openxmlformats.org/officeDocument/2006/relationships/image" Target="../media/image61.jpeg"/><Relationship Id="rId65" Type="http://schemas.openxmlformats.org/officeDocument/2006/relationships/image" Target="../media/image66.png"/><Relationship Id="rId4" Type="http://schemas.openxmlformats.org/officeDocument/2006/relationships/image" Target="../media/image5.jpg"/><Relationship Id="rId9" Type="http://schemas.openxmlformats.org/officeDocument/2006/relationships/image" Target="../media/image10.jpg"/><Relationship Id="rId13" Type="http://schemas.openxmlformats.org/officeDocument/2006/relationships/image" Target="../media/image14.png"/><Relationship Id="rId18" Type="http://schemas.openxmlformats.org/officeDocument/2006/relationships/image" Target="../media/image19.jpg"/><Relationship Id="rId39" Type="http://schemas.openxmlformats.org/officeDocument/2006/relationships/image" Target="../media/image40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5.jpeg"/><Relationship Id="rId3" Type="http://schemas.openxmlformats.org/officeDocument/2006/relationships/image" Target="../media/image70.emf"/><Relationship Id="rId7" Type="http://schemas.openxmlformats.org/officeDocument/2006/relationships/image" Target="../media/image74.jpeg"/><Relationship Id="rId2" Type="http://schemas.openxmlformats.org/officeDocument/2006/relationships/image" Target="../media/image69.jpeg"/><Relationship Id="rId1" Type="http://schemas.openxmlformats.org/officeDocument/2006/relationships/image" Target="../media/image68.jpeg"/><Relationship Id="rId6" Type="http://schemas.openxmlformats.org/officeDocument/2006/relationships/image" Target="../media/image73.png"/><Relationship Id="rId5" Type="http://schemas.openxmlformats.org/officeDocument/2006/relationships/image" Target="../media/image72.jpeg"/><Relationship Id="rId4" Type="http://schemas.openxmlformats.org/officeDocument/2006/relationships/image" Target="../media/image71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2.jpeg"/><Relationship Id="rId13" Type="http://schemas.openxmlformats.org/officeDocument/2006/relationships/image" Target="../media/image87.png"/><Relationship Id="rId18" Type="http://schemas.openxmlformats.org/officeDocument/2006/relationships/image" Target="../media/image92.jpeg"/><Relationship Id="rId3" Type="http://schemas.openxmlformats.org/officeDocument/2006/relationships/image" Target="../media/image77.jpeg"/><Relationship Id="rId7" Type="http://schemas.openxmlformats.org/officeDocument/2006/relationships/image" Target="../media/image81.jpg"/><Relationship Id="rId12" Type="http://schemas.openxmlformats.org/officeDocument/2006/relationships/image" Target="../media/image86.jpeg"/><Relationship Id="rId17" Type="http://schemas.openxmlformats.org/officeDocument/2006/relationships/image" Target="../media/image91.jpeg"/><Relationship Id="rId2" Type="http://schemas.microsoft.com/office/2007/relationships/hdphoto" Target="../media/hdphoto1.wdp"/><Relationship Id="rId16" Type="http://schemas.openxmlformats.org/officeDocument/2006/relationships/image" Target="../media/image90.png"/><Relationship Id="rId20" Type="http://schemas.openxmlformats.org/officeDocument/2006/relationships/image" Target="../media/image94.png"/><Relationship Id="rId1" Type="http://schemas.openxmlformats.org/officeDocument/2006/relationships/image" Target="../media/image76.jpeg"/><Relationship Id="rId6" Type="http://schemas.openxmlformats.org/officeDocument/2006/relationships/image" Target="../media/image80.jpeg"/><Relationship Id="rId11" Type="http://schemas.openxmlformats.org/officeDocument/2006/relationships/image" Target="../media/image85.jpeg"/><Relationship Id="rId5" Type="http://schemas.openxmlformats.org/officeDocument/2006/relationships/image" Target="../media/image79.jpeg"/><Relationship Id="rId15" Type="http://schemas.openxmlformats.org/officeDocument/2006/relationships/image" Target="../media/image89.jpg"/><Relationship Id="rId10" Type="http://schemas.openxmlformats.org/officeDocument/2006/relationships/image" Target="../media/image84.jpeg"/><Relationship Id="rId19" Type="http://schemas.openxmlformats.org/officeDocument/2006/relationships/image" Target="../media/image93.jpeg"/><Relationship Id="rId4" Type="http://schemas.openxmlformats.org/officeDocument/2006/relationships/image" Target="../media/image78.jpeg"/><Relationship Id="rId9" Type="http://schemas.openxmlformats.org/officeDocument/2006/relationships/image" Target="../media/image83.jpeg"/><Relationship Id="rId14" Type="http://schemas.openxmlformats.org/officeDocument/2006/relationships/image" Target="../media/image8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102539</xdr:colOff>
      <xdr:row>22</xdr:row>
      <xdr:rowOff>618269</xdr:rowOff>
    </xdr:from>
    <xdr:to>
      <xdr:col>0</xdr:col>
      <xdr:colOff>4111994</xdr:colOff>
      <xdr:row>22</xdr:row>
      <xdr:rowOff>2457450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71E6C9C7-977D-4047-92D0-5283EDF0C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39" y="6704744"/>
          <a:ext cx="4009455" cy="1839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90435</xdr:colOff>
      <xdr:row>126</xdr:row>
      <xdr:rowOff>244928</xdr:rowOff>
    </xdr:from>
    <xdr:ext cx="1880609" cy="3197679"/>
    <xdr:pic>
      <xdr:nvPicPr>
        <xdr:cNvPr id="2" name="Kép 171">
          <a:extLst>
            <a:ext uri="{FF2B5EF4-FFF2-40B4-BE49-F238E27FC236}">
              <a16:creationId xmlns:a16="http://schemas.microsoft.com/office/drawing/2014/main" id="{E164861A-E60D-46DA-938C-82778EF9B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35" y="210153068"/>
          <a:ext cx="1880609" cy="3197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oneCellAnchor>
    <xdr:from>
      <xdr:col>16</xdr:col>
      <xdr:colOff>960874</xdr:colOff>
      <xdr:row>124</xdr:row>
      <xdr:rowOff>241789</xdr:rowOff>
    </xdr:from>
    <xdr:ext cx="1077058" cy="305641"/>
    <xdr:pic>
      <xdr:nvPicPr>
        <xdr:cNvPr id="3" name="Kép 2">
          <a:extLst>
            <a:ext uri="{FF2B5EF4-FFF2-40B4-BE49-F238E27FC236}">
              <a16:creationId xmlns:a16="http://schemas.microsoft.com/office/drawing/2014/main" id="{5F5CB3E1-030A-4FED-BB43-81017A329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874" y="209601289"/>
          <a:ext cx="1077058" cy="305641"/>
        </a:xfrm>
        <a:prstGeom prst="rect">
          <a:avLst/>
        </a:prstGeom>
      </xdr:spPr>
    </xdr:pic>
    <xdr:clientData/>
  </xdr:oneCellAnchor>
  <xdr:oneCellAnchor>
    <xdr:from>
      <xdr:col>16</xdr:col>
      <xdr:colOff>1112075</xdr:colOff>
      <xdr:row>126</xdr:row>
      <xdr:rowOff>103909</xdr:rowOff>
    </xdr:from>
    <xdr:ext cx="914400" cy="301307"/>
    <xdr:pic>
      <xdr:nvPicPr>
        <xdr:cNvPr id="4" name="Kép 3">
          <a:extLst>
            <a:ext uri="{FF2B5EF4-FFF2-40B4-BE49-F238E27FC236}">
              <a16:creationId xmlns:a16="http://schemas.microsoft.com/office/drawing/2014/main" id="{D1A2C14B-3176-4834-8BFB-21DD95BC7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075" y="210012049"/>
          <a:ext cx="914400" cy="301307"/>
        </a:xfrm>
        <a:prstGeom prst="rect">
          <a:avLst/>
        </a:prstGeom>
      </xdr:spPr>
    </xdr:pic>
    <xdr:clientData/>
  </xdr:oneCellAnchor>
  <xdr:oneCellAnchor>
    <xdr:from>
      <xdr:col>0</xdr:col>
      <xdr:colOff>136719</xdr:colOff>
      <xdr:row>140</xdr:row>
      <xdr:rowOff>204107</xdr:rowOff>
    </xdr:from>
    <xdr:ext cx="1897069" cy="3011737"/>
    <xdr:pic>
      <xdr:nvPicPr>
        <xdr:cNvPr id="5" name="Kép 4">
          <a:extLst>
            <a:ext uri="{FF2B5EF4-FFF2-40B4-BE49-F238E27FC236}">
              <a16:creationId xmlns:a16="http://schemas.microsoft.com/office/drawing/2014/main" id="{6A3E02C0-11FD-4896-AF4F-981E98476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3519" y="210363707"/>
          <a:ext cx="1897069" cy="3011737"/>
        </a:xfrm>
        <a:prstGeom prst="rect">
          <a:avLst/>
        </a:prstGeom>
      </xdr:spPr>
    </xdr:pic>
    <xdr:clientData fLocksWithSheet="0"/>
  </xdr:oneCellAnchor>
  <xdr:oneCellAnchor>
    <xdr:from>
      <xdr:col>0</xdr:col>
      <xdr:colOff>1114739</xdr:colOff>
      <xdr:row>139</xdr:row>
      <xdr:rowOff>73270</xdr:rowOff>
    </xdr:from>
    <xdr:ext cx="914400" cy="301305"/>
    <xdr:pic>
      <xdr:nvPicPr>
        <xdr:cNvPr id="6" name="Kép 5">
          <a:extLst>
            <a:ext uri="{FF2B5EF4-FFF2-40B4-BE49-F238E27FC236}">
              <a16:creationId xmlns:a16="http://schemas.microsoft.com/office/drawing/2014/main" id="{1CE6A0A5-30EE-4151-BC60-862AD4B99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539" y="209981410"/>
          <a:ext cx="914400" cy="301305"/>
        </a:xfrm>
        <a:prstGeom prst="rect">
          <a:avLst/>
        </a:prstGeom>
      </xdr:spPr>
    </xdr:pic>
    <xdr:clientData/>
  </xdr:oneCellAnchor>
  <xdr:oneCellAnchor>
    <xdr:from>
      <xdr:col>0</xdr:col>
      <xdr:colOff>865624</xdr:colOff>
      <xdr:row>137</xdr:row>
      <xdr:rowOff>249116</xdr:rowOff>
    </xdr:from>
    <xdr:ext cx="1115815" cy="266548"/>
    <xdr:pic>
      <xdr:nvPicPr>
        <xdr:cNvPr id="7" name="Kép 6">
          <a:extLst>
            <a:ext uri="{FF2B5EF4-FFF2-40B4-BE49-F238E27FC236}">
              <a16:creationId xmlns:a16="http://schemas.microsoft.com/office/drawing/2014/main" id="{6F3494BB-AA00-4003-BE9B-D8C7574AE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2424" y="209608616"/>
          <a:ext cx="1115815" cy="266548"/>
        </a:xfrm>
        <a:prstGeom prst="rect">
          <a:avLst/>
        </a:prstGeom>
      </xdr:spPr>
    </xdr:pic>
    <xdr:clientData/>
  </xdr:oneCellAnchor>
  <xdr:oneCellAnchor>
    <xdr:from>
      <xdr:col>0</xdr:col>
      <xdr:colOff>151281</xdr:colOff>
      <xdr:row>126</xdr:row>
      <xdr:rowOff>244929</xdr:rowOff>
    </xdr:from>
    <xdr:ext cx="1856061" cy="3225125"/>
    <xdr:pic>
      <xdr:nvPicPr>
        <xdr:cNvPr id="20" name="Kép 19">
          <a:extLst>
            <a:ext uri="{FF2B5EF4-FFF2-40B4-BE49-F238E27FC236}">
              <a16:creationId xmlns:a16="http://schemas.microsoft.com/office/drawing/2014/main" id="{B3C47766-DFAF-47C0-B10C-5F6B0E8F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1281" y="205855389"/>
          <a:ext cx="1856061" cy="3225125"/>
        </a:xfrm>
        <a:prstGeom prst="rect">
          <a:avLst/>
        </a:prstGeom>
      </xdr:spPr>
    </xdr:pic>
    <xdr:clientData/>
  </xdr:oneCellAnchor>
  <xdr:oneCellAnchor>
    <xdr:from>
      <xdr:col>0</xdr:col>
      <xdr:colOff>1186962</xdr:colOff>
      <xdr:row>126</xdr:row>
      <xdr:rowOff>52076</xdr:rowOff>
    </xdr:from>
    <xdr:ext cx="914400" cy="308725"/>
    <xdr:pic>
      <xdr:nvPicPr>
        <xdr:cNvPr id="21" name="Kép 20">
          <a:extLst>
            <a:ext uri="{FF2B5EF4-FFF2-40B4-BE49-F238E27FC236}">
              <a16:creationId xmlns:a16="http://schemas.microsoft.com/office/drawing/2014/main" id="{D0E59B70-A3BA-4B73-A947-259537243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962" y="205662536"/>
          <a:ext cx="914400" cy="308725"/>
        </a:xfrm>
        <a:prstGeom prst="rect">
          <a:avLst/>
        </a:prstGeom>
      </xdr:spPr>
    </xdr:pic>
    <xdr:clientData/>
  </xdr:oneCellAnchor>
  <xdr:oneCellAnchor>
    <xdr:from>
      <xdr:col>0</xdr:col>
      <xdr:colOff>1062404</xdr:colOff>
      <xdr:row>124</xdr:row>
      <xdr:rowOff>264670</xdr:rowOff>
    </xdr:from>
    <xdr:ext cx="1003788" cy="237969"/>
    <xdr:pic>
      <xdr:nvPicPr>
        <xdr:cNvPr id="22" name="Kép 21">
          <a:extLst>
            <a:ext uri="{FF2B5EF4-FFF2-40B4-BE49-F238E27FC236}">
              <a16:creationId xmlns:a16="http://schemas.microsoft.com/office/drawing/2014/main" id="{F449ABBC-5398-41E8-AAF7-20E7EC7C6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404" y="205326490"/>
          <a:ext cx="1003788" cy="237969"/>
        </a:xfrm>
        <a:prstGeom prst="rect">
          <a:avLst/>
        </a:prstGeom>
      </xdr:spPr>
    </xdr:pic>
    <xdr:clientData/>
  </xdr:oneCellAnchor>
  <xdr:oneCellAnchor>
    <xdr:from>
      <xdr:col>0</xdr:col>
      <xdr:colOff>175966</xdr:colOff>
      <xdr:row>20</xdr:row>
      <xdr:rowOff>255636</xdr:rowOff>
    </xdr:from>
    <xdr:ext cx="1742642" cy="2593145"/>
    <xdr:pic>
      <xdr:nvPicPr>
        <xdr:cNvPr id="25" name="Kép 24">
          <a:extLst>
            <a:ext uri="{FF2B5EF4-FFF2-40B4-BE49-F238E27FC236}">
              <a16:creationId xmlns:a16="http://schemas.microsoft.com/office/drawing/2014/main" id="{AA705AEF-F0DA-4425-97AE-FBD79D221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8266" y="197750796"/>
          <a:ext cx="1742642" cy="2593145"/>
        </a:xfrm>
        <a:prstGeom prst="rect">
          <a:avLst/>
        </a:prstGeom>
      </xdr:spPr>
    </xdr:pic>
    <xdr:clientData fLocksWithSheet="0"/>
  </xdr:oneCellAnchor>
  <xdr:oneCellAnchor>
    <xdr:from>
      <xdr:col>5</xdr:col>
      <xdr:colOff>213437</xdr:colOff>
      <xdr:row>26</xdr:row>
      <xdr:rowOff>1681368</xdr:rowOff>
    </xdr:from>
    <xdr:ext cx="872567" cy="268461"/>
    <xdr:pic>
      <xdr:nvPicPr>
        <xdr:cNvPr id="26" name="Kép 25">
          <a:extLst>
            <a:ext uri="{FF2B5EF4-FFF2-40B4-BE49-F238E27FC236}">
              <a16:creationId xmlns:a16="http://schemas.microsoft.com/office/drawing/2014/main" id="{C1E3E8C1-8C41-40BF-9CA3-84883A8E4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40477" y="200235708"/>
          <a:ext cx="872567" cy="268461"/>
        </a:xfrm>
        <a:prstGeom prst="rect">
          <a:avLst/>
        </a:prstGeom>
      </xdr:spPr>
    </xdr:pic>
    <xdr:clientData/>
  </xdr:oneCellAnchor>
  <xdr:twoCellAnchor editAs="oneCell">
    <xdr:from>
      <xdr:col>0</xdr:col>
      <xdr:colOff>1455965</xdr:colOff>
      <xdr:row>127</xdr:row>
      <xdr:rowOff>231321</xdr:rowOff>
    </xdr:from>
    <xdr:to>
      <xdr:col>0</xdr:col>
      <xdr:colOff>2076869</xdr:colOff>
      <xdr:row>130</xdr:row>
      <xdr:rowOff>130970</xdr:rowOff>
    </xdr:to>
    <xdr:pic>
      <xdr:nvPicPr>
        <xdr:cNvPr id="27" name="Kép 26">
          <a:extLst>
            <a:ext uri="{FF2B5EF4-FFF2-40B4-BE49-F238E27FC236}">
              <a16:creationId xmlns:a16="http://schemas.microsoft.com/office/drawing/2014/main" id="{FC6BF222-F5EE-49BB-A1DD-D5DC8B293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5965" y="206093241"/>
          <a:ext cx="620904" cy="564493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1428749</xdr:colOff>
      <xdr:row>127</xdr:row>
      <xdr:rowOff>244929</xdr:rowOff>
    </xdr:from>
    <xdr:to>
      <xdr:col>16</xdr:col>
      <xdr:colOff>2038223</xdr:colOff>
      <xdr:row>130</xdr:row>
      <xdr:rowOff>146481</xdr:rowOff>
    </xdr:to>
    <xdr:pic>
      <xdr:nvPicPr>
        <xdr:cNvPr id="28" name="Kép 27">
          <a:extLst>
            <a:ext uri="{FF2B5EF4-FFF2-40B4-BE49-F238E27FC236}">
              <a16:creationId xmlns:a16="http://schemas.microsoft.com/office/drawing/2014/main" id="{02432F82-B663-4972-99C9-777E9B8C5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9" y="210404529"/>
          <a:ext cx="609474" cy="551157"/>
        </a:xfrm>
        <a:prstGeom prst="rect">
          <a:avLst/>
        </a:prstGeom>
      </xdr:spPr>
    </xdr:pic>
    <xdr:clientData/>
  </xdr:twoCellAnchor>
  <xdr:oneCellAnchor>
    <xdr:from>
      <xdr:col>16</xdr:col>
      <xdr:colOff>835269</xdr:colOff>
      <xdr:row>111</xdr:row>
      <xdr:rowOff>266504</xdr:rowOff>
    </xdr:from>
    <xdr:ext cx="1201616" cy="279492"/>
    <xdr:pic>
      <xdr:nvPicPr>
        <xdr:cNvPr id="40" name="Kép 39">
          <a:extLst>
            <a:ext uri="{FF2B5EF4-FFF2-40B4-BE49-F238E27FC236}">
              <a16:creationId xmlns:a16="http://schemas.microsoft.com/office/drawing/2014/main" id="{1F8BCE30-B7DD-43D1-9E5F-72B62773E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7569" y="201023024"/>
          <a:ext cx="1201616" cy="279492"/>
        </a:xfrm>
        <a:prstGeom prst="rect">
          <a:avLst/>
        </a:prstGeom>
      </xdr:spPr>
    </xdr:pic>
    <xdr:clientData/>
  </xdr:oneCellAnchor>
  <xdr:oneCellAnchor>
    <xdr:from>
      <xdr:col>16</xdr:col>
      <xdr:colOff>225053</xdr:colOff>
      <xdr:row>114</xdr:row>
      <xdr:rowOff>81643</xdr:rowOff>
    </xdr:from>
    <xdr:ext cx="1669431" cy="3135775"/>
    <xdr:pic>
      <xdr:nvPicPr>
        <xdr:cNvPr id="41" name="Kép 40">
          <a:extLst>
            <a:ext uri="{FF2B5EF4-FFF2-40B4-BE49-F238E27FC236}">
              <a16:creationId xmlns:a16="http://schemas.microsoft.com/office/drawing/2014/main" id="{DFC16D47-BC70-42CC-A35E-9437D039B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817353" y="201638263"/>
          <a:ext cx="1669431" cy="3135775"/>
        </a:xfrm>
        <a:prstGeom prst="rect">
          <a:avLst/>
        </a:prstGeom>
      </xdr:spPr>
    </xdr:pic>
    <xdr:clientData/>
  </xdr:oneCellAnchor>
  <xdr:oneCellAnchor>
    <xdr:from>
      <xdr:col>16</xdr:col>
      <xdr:colOff>1121019</xdr:colOff>
      <xdr:row>113</xdr:row>
      <xdr:rowOff>139212</xdr:rowOff>
    </xdr:from>
    <xdr:ext cx="914400" cy="302664"/>
    <xdr:pic>
      <xdr:nvPicPr>
        <xdr:cNvPr id="42" name="Kép 41">
          <a:extLst>
            <a:ext uri="{FF2B5EF4-FFF2-40B4-BE49-F238E27FC236}">
              <a16:creationId xmlns:a16="http://schemas.microsoft.com/office/drawing/2014/main" id="{85041663-5154-4783-9A29-51AB13AD1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3319" y="201444372"/>
          <a:ext cx="914400" cy="302664"/>
        </a:xfrm>
        <a:prstGeom prst="rect">
          <a:avLst/>
        </a:prstGeom>
      </xdr:spPr>
    </xdr:pic>
    <xdr:clientData/>
  </xdr:oneCellAnchor>
  <xdr:oneCellAnchor>
    <xdr:from>
      <xdr:col>16</xdr:col>
      <xdr:colOff>118836</xdr:colOff>
      <xdr:row>102</xdr:row>
      <xdr:rowOff>163285</xdr:rowOff>
    </xdr:from>
    <xdr:ext cx="1767518" cy="2795625"/>
    <xdr:pic>
      <xdr:nvPicPr>
        <xdr:cNvPr id="44" name="Kép 43">
          <a:extLst>
            <a:ext uri="{FF2B5EF4-FFF2-40B4-BE49-F238E27FC236}">
              <a16:creationId xmlns:a16="http://schemas.microsoft.com/office/drawing/2014/main" id="{E2F033A5-12D7-4BA0-B3BA-245AA2DD3E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37" t="6945" r="6250" b="4514"/>
        <a:stretch/>
      </xdr:blipFill>
      <xdr:spPr>
        <a:xfrm>
          <a:off x="9864816" y="201971365"/>
          <a:ext cx="1767518" cy="2795625"/>
        </a:xfrm>
        <a:prstGeom prst="rect">
          <a:avLst/>
        </a:prstGeom>
      </xdr:spPr>
    </xdr:pic>
    <xdr:clientData/>
  </xdr:oneCellAnchor>
  <xdr:oneCellAnchor>
    <xdr:from>
      <xdr:col>16</xdr:col>
      <xdr:colOff>1156606</xdr:colOff>
      <xdr:row>99</xdr:row>
      <xdr:rowOff>86258</xdr:rowOff>
    </xdr:from>
    <xdr:ext cx="856343" cy="1357988"/>
    <xdr:pic>
      <xdr:nvPicPr>
        <xdr:cNvPr id="45" name="Kép 44">
          <a:extLst>
            <a:ext uri="{FF2B5EF4-FFF2-40B4-BE49-F238E27FC236}">
              <a16:creationId xmlns:a16="http://schemas.microsoft.com/office/drawing/2014/main" id="{3A8C06FF-19B7-4E65-8B9F-62801A459E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54" t="6250" r="7813" b="4861"/>
        <a:stretch/>
      </xdr:blipFill>
      <xdr:spPr>
        <a:xfrm>
          <a:off x="10902586" y="201139958"/>
          <a:ext cx="856343" cy="1357988"/>
        </a:xfrm>
        <a:prstGeom prst="rect">
          <a:avLst/>
        </a:prstGeom>
      </xdr:spPr>
    </xdr:pic>
    <xdr:clientData/>
  </xdr:oneCellAnchor>
  <xdr:twoCellAnchor>
    <xdr:from>
      <xdr:col>5</xdr:col>
      <xdr:colOff>313765</xdr:colOff>
      <xdr:row>122</xdr:row>
      <xdr:rowOff>11206</xdr:rowOff>
    </xdr:from>
    <xdr:to>
      <xdr:col>6</xdr:col>
      <xdr:colOff>471396</xdr:colOff>
      <xdr:row>122</xdr:row>
      <xdr:rowOff>258856</xdr:rowOff>
    </xdr:to>
    <xdr:pic>
      <xdr:nvPicPr>
        <xdr:cNvPr id="51" name="Kép 50">
          <a:extLst>
            <a:ext uri="{FF2B5EF4-FFF2-40B4-BE49-F238E27FC236}">
              <a16:creationId xmlns:a16="http://schemas.microsoft.com/office/drawing/2014/main" id="{57DF982E-8C20-43CD-8D03-D8EBE7C39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265" y="200264806"/>
          <a:ext cx="797711" cy="247650"/>
        </a:xfrm>
        <a:prstGeom prst="rect">
          <a:avLst/>
        </a:prstGeom>
      </xdr:spPr>
    </xdr:pic>
    <xdr:clientData fLocksWithSheet="0"/>
  </xdr:twoCellAnchor>
  <xdr:twoCellAnchor>
    <xdr:from>
      <xdr:col>0</xdr:col>
      <xdr:colOff>81644</xdr:colOff>
      <xdr:row>114</xdr:row>
      <xdr:rowOff>62935</xdr:rowOff>
    </xdr:from>
    <xdr:to>
      <xdr:col>0</xdr:col>
      <xdr:colOff>2000250</xdr:colOff>
      <xdr:row>122</xdr:row>
      <xdr:rowOff>242207</xdr:rowOff>
    </xdr:to>
    <xdr:pic>
      <xdr:nvPicPr>
        <xdr:cNvPr id="52" name="Kép 51">
          <a:extLst>
            <a:ext uri="{FF2B5EF4-FFF2-40B4-BE49-F238E27FC236}">
              <a16:creationId xmlns:a16="http://schemas.microsoft.com/office/drawing/2014/main" id="{C6DC6A86-7A50-4C18-9B3C-5F41575E9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4" y="197314255"/>
          <a:ext cx="1918606" cy="3181552"/>
        </a:xfrm>
        <a:prstGeom prst="rect">
          <a:avLst/>
        </a:prstGeom>
      </xdr:spPr>
    </xdr:pic>
    <xdr:clientData/>
  </xdr:twoCellAnchor>
  <xdr:oneCellAnchor>
    <xdr:from>
      <xdr:col>37</xdr:col>
      <xdr:colOff>428625</xdr:colOff>
      <xdr:row>39</xdr:row>
      <xdr:rowOff>1464468</xdr:rowOff>
    </xdr:from>
    <xdr:ext cx="613750" cy="440872"/>
    <xdr:pic>
      <xdr:nvPicPr>
        <xdr:cNvPr id="62" name="Kép 61">
          <a:extLst>
            <a:ext uri="{FF2B5EF4-FFF2-40B4-BE49-F238E27FC236}">
              <a16:creationId xmlns:a16="http://schemas.microsoft.com/office/drawing/2014/main" id="{25C3907B-0BC8-4276-A8FF-3D3E5FD6D5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16" b="9910"/>
        <a:stretch/>
      </xdr:blipFill>
      <xdr:spPr>
        <a:xfrm>
          <a:off x="13785396" y="4240325"/>
          <a:ext cx="613750" cy="440872"/>
        </a:xfrm>
        <a:prstGeom prst="rect">
          <a:avLst/>
        </a:prstGeom>
      </xdr:spPr>
    </xdr:pic>
    <xdr:clientData/>
  </xdr:oneCellAnchor>
  <xdr:oneCellAnchor>
    <xdr:from>
      <xdr:col>0</xdr:col>
      <xdr:colOff>256937</xdr:colOff>
      <xdr:row>7</xdr:row>
      <xdr:rowOff>222198</xdr:rowOff>
    </xdr:from>
    <xdr:ext cx="1781202" cy="2479537"/>
    <xdr:pic>
      <xdr:nvPicPr>
        <xdr:cNvPr id="63" name="Kép 62">
          <a:extLst>
            <a:ext uri="{FF2B5EF4-FFF2-40B4-BE49-F238E27FC236}">
              <a16:creationId xmlns:a16="http://schemas.microsoft.com/office/drawing/2014/main" id="{E6B377E9-791D-425A-8EA6-5DD2CDB81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937" y="1955748"/>
          <a:ext cx="1781202" cy="2479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352425</xdr:colOff>
      <xdr:row>13</xdr:row>
      <xdr:rowOff>1698172</xdr:rowOff>
    </xdr:from>
    <xdr:ext cx="726966" cy="223664"/>
    <xdr:pic>
      <xdr:nvPicPr>
        <xdr:cNvPr id="64" name="Kép 63">
          <a:extLst>
            <a:ext uri="{FF2B5EF4-FFF2-40B4-BE49-F238E27FC236}">
              <a16:creationId xmlns:a16="http://schemas.microsoft.com/office/drawing/2014/main" id="{E5B815CD-5565-43FA-9681-CC2C2B062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0" y="4536622"/>
          <a:ext cx="726966" cy="223664"/>
        </a:xfrm>
        <a:prstGeom prst="rect">
          <a:avLst/>
        </a:prstGeom>
      </xdr:spPr>
    </xdr:pic>
    <xdr:clientData/>
  </xdr:oneCellAnchor>
  <xdr:oneCellAnchor>
    <xdr:from>
      <xdr:col>8</xdr:col>
      <xdr:colOff>160619</xdr:colOff>
      <xdr:row>4</xdr:row>
      <xdr:rowOff>249932</xdr:rowOff>
    </xdr:from>
    <xdr:ext cx="1834853" cy="3269063"/>
    <xdr:pic>
      <xdr:nvPicPr>
        <xdr:cNvPr id="65" name="Kép 64">
          <a:extLst>
            <a:ext uri="{FF2B5EF4-FFF2-40B4-BE49-F238E27FC236}">
              <a16:creationId xmlns:a16="http://schemas.microsoft.com/office/drawing/2014/main" id="{B63CE34F-BA17-420E-B88F-E6FAF4AA0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045886" y="1206665"/>
          <a:ext cx="1834853" cy="3269063"/>
        </a:xfrm>
        <a:prstGeom prst="rect">
          <a:avLst/>
        </a:prstGeom>
      </xdr:spPr>
    </xdr:pic>
    <xdr:clientData/>
  </xdr:oneCellAnchor>
  <xdr:oneCellAnchor>
    <xdr:from>
      <xdr:col>8</xdr:col>
      <xdr:colOff>114300</xdr:colOff>
      <xdr:row>51</xdr:row>
      <xdr:rowOff>95250</xdr:rowOff>
    </xdr:from>
    <xdr:ext cx="1890096" cy="1869227"/>
    <xdr:pic>
      <xdr:nvPicPr>
        <xdr:cNvPr id="91" name="Kép 160">
          <a:extLst>
            <a:ext uri="{FF2B5EF4-FFF2-40B4-BE49-F238E27FC236}">
              <a16:creationId xmlns:a16="http://schemas.microsoft.com/office/drawing/2014/main" id="{8027D556-C326-4E76-846E-E1BF7E54C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7029450"/>
          <a:ext cx="1890096" cy="1869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oneCellAnchor>
    <xdr:from>
      <xdr:col>13</xdr:col>
      <xdr:colOff>428625</xdr:colOff>
      <xdr:row>52</xdr:row>
      <xdr:rowOff>1440656</xdr:rowOff>
    </xdr:from>
    <xdr:ext cx="611848" cy="480876"/>
    <xdr:pic>
      <xdr:nvPicPr>
        <xdr:cNvPr id="92" name="Kép 91">
          <a:extLst>
            <a:ext uri="{FF2B5EF4-FFF2-40B4-BE49-F238E27FC236}">
              <a16:creationId xmlns:a16="http://schemas.microsoft.com/office/drawing/2014/main" id="{E8ED8F28-C3F9-46BE-8986-91C826C6D4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16" b="9910"/>
        <a:stretch/>
      </xdr:blipFill>
      <xdr:spPr>
        <a:xfrm>
          <a:off x="8941254" y="8538142"/>
          <a:ext cx="611848" cy="480876"/>
        </a:xfrm>
        <a:prstGeom prst="rect">
          <a:avLst/>
        </a:prstGeom>
      </xdr:spPr>
    </xdr:pic>
    <xdr:clientData/>
  </xdr:oneCellAnchor>
  <xdr:oneCellAnchor>
    <xdr:from>
      <xdr:col>8</xdr:col>
      <xdr:colOff>149810</xdr:colOff>
      <xdr:row>38</xdr:row>
      <xdr:rowOff>96673</xdr:rowOff>
    </xdr:from>
    <xdr:ext cx="1821102" cy="1679059"/>
    <xdr:pic>
      <xdr:nvPicPr>
        <xdr:cNvPr id="95" name="Kép 94">
          <a:extLst>
            <a:ext uri="{FF2B5EF4-FFF2-40B4-BE49-F238E27FC236}">
              <a16:creationId xmlns:a16="http://schemas.microsoft.com/office/drawing/2014/main" id="{D97B2973-EBF2-4EA7-B08B-DCE13266D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36667" y="32917102"/>
          <a:ext cx="1821102" cy="1679059"/>
        </a:xfrm>
        <a:prstGeom prst="rect">
          <a:avLst/>
        </a:prstGeom>
      </xdr:spPr>
    </xdr:pic>
    <xdr:clientData/>
  </xdr:oneCellAnchor>
  <xdr:oneCellAnchor>
    <xdr:from>
      <xdr:col>0</xdr:col>
      <xdr:colOff>169072</xdr:colOff>
      <xdr:row>60</xdr:row>
      <xdr:rowOff>217713</xdr:rowOff>
    </xdr:from>
    <xdr:ext cx="1769500" cy="2571987"/>
    <xdr:pic>
      <xdr:nvPicPr>
        <xdr:cNvPr id="96" name="Kép 266">
          <a:extLst>
            <a:ext uri="{FF2B5EF4-FFF2-40B4-BE49-F238E27FC236}">
              <a16:creationId xmlns:a16="http://schemas.microsoft.com/office/drawing/2014/main" id="{2CA7A72E-C99A-4718-9708-5D9CF12E7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911786" y="23524027"/>
          <a:ext cx="1769500" cy="257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oneCellAnchor>
    <xdr:from>
      <xdr:col>5</xdr:col>
      <xdr:colOff>163286</xdr:colOff>
      <xdr:row>66</xdr:row>
      <xdr:rowOff>1660072</xdr:rowOff>
    </xdr:from>
    <xdr:ext cx="872563" cy="268460"/>
    <xdr:pic>
      <xdr:nvPicPr>
        <xdr:cNvPr id="97" name="Kép 96">
          <a:extLst>
            <a:ext uri="{FF2B5EF4-FFF2-40B4-BE49-F238E27FC236}">
              <a16:creationId xmlns:a16="http://schemas.microsoft.com/office/drawing/2014/main" id="{9B3BD9C7-43C3-438D-ABFC-407D1BD3D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0057" y="26033186"/>
          <a:ext cx="872563" cy="268460"/>
        </a:xfrm>
        <a:prstGeom prst="rect">
          <a:avLst/>
        </a:prstGeom>
      </xdr:spPr>
    </xdr:pic>
    <xdr:clientData/>
  </xdr:oneCellAnchor>
  <xdr:oneCellAnchor>
    <xdr:from>
      <xdr:col>8</xdr:col>
      <xdr:colOff>144276</xdr:colOff>
      <xdr:row>59</xdr:row>
      <xdr:rowOff>33617</xdr:rowOff>
    </xdr:from>
    <xdr:ext cx="1846456" cy="3109774"/>
    <xdr:pic>
      <xdr:nvPicPr>
        <xdr:cNvPr id="98" name="Kép 97">
          <a:extLst>
            <a:ext uri="{FF2B5EF4-FFF2-40B4-BE49-F238E27FC236}">
              <a16:creationId xmlns:a16="http://schemas.microsoft.com/office/drawing/2014/main" id="{079ABB66-4140-4424-8FDE-D761F61C6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1076" y="23100446"/>
          <a:ext cx="1846456" cy="3109774"/>
        </a:xfrm>
        <a:prstGeom prst="rect">
          <a:avLst/>
        </a:prstGeom>
      </xdr:spPr>
    </xdr:pic>
    <xdr:clientData/>
  </xdr:oneCellAnchor>
  <xdr:oneCellAnchor>
    <xdr:from>
      <xdr:col>8</xdr:col>
      <xdr:colOff>84009</xdr:colOff>
      <xdr:row>24</xdr:row>
      <xdr:rowOff>90398</xdr:rowOff>
    </xdr:from>
    <xdr:ext cx="1967268" cy="1809886"/>
    <xdr:pic>
      <xdr:nvPicPr>
        <xdr:cNvPr id="110" name="Kép 109">
          <a:extLst>
            <a:ext uri="{FF2B5EF4-FFF2-40B4-BE49-F238E27FC236}">
              <a16:creationId xmlns:a16="http://schemas.microsoft.com/office/drawing/2014/main" id="{9A4A0CA7-C274-460B-8839-A464C54EF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0909" y="2554198"/>
          <a:ext cx="1967268" cy="1809886"/>
        </a:xfrm>
        <a:prstGeom prst="rect">
          <a:avLst/>
        </a:prstGeom>
      </xdr:spPr>
    </xdr:pic>
    <xdr:clientData/>
  </xdr:oneCellAnchor>
  <xdr:oneCellAnchor>
    <xdr:from>
      <xdr:col>16</xdr:col>
      <xdr:colOff>114005</xdr:colOff>
      <xdr:row>19</xdr:row>
      <xdr:rowOff>234043</xdr:rowOff>
    </xdr:from>
    <xdr:ext cx="1883455" cy="2825182"/>
    <xdr:pic>
      <xdr:nvPicPr>
        <xdr:cNvPr id="111" name="Kép 110">
          <a:extLst>
            <a:ext uri="{FF2B5EF4-FFF2-40B4-BE49-F238E27FC236}">
              <a16:creationId xmlns:a16="http://schemas.microsoft.com/office/drawing/2014/main" id="{1EB160C7-B929-4F99-8DF5-D8B67CAE3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05" y="10660743"/>
          <a:ext cx="1883455" cy="2825182"/>
        </a:xfrm>
        <a:prstGeom prst="rect">
          <a:avLst/>
        </a:prstGeom>
      </xdr:spPr>
    </xdr:pic>
    <xdr:clientData/>
  </xdr:oneCellAnchor>
  <xdr:oneCellAnchor>
    <xdr:from>
      <xdr:col>21</xdr:col>
      <xdr:colOff>149679</xdr:colOff>
      <xdr:row>26</xdr:row>
      <xdr:rowOff>1646465</xdr:rowOff>
    </xdr:from>
    <xdr:ext cx="872563" cy="268460"/>
    <xdr:pic>
      <xdr:nvPicPr>
        <xdr:cNvPr id="112" name="Kép 111">
          <a:extLst>
            <a:ext uri="{FF2B5EF4-FFF2-40B4-BE49-F238E27FC236}">
              <a16:creationId xmlns:a16="http://schemas.microsoft.com/office/drawing/2014/main" id="{1B76FC58-A08A-4245-8626-7F7875FEF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9179" y="13406665"/>
          <a:ext cx="872563" cy="268460"/>
        </a:xfrm>
        <a:prstGeom prst="rect">
          <a:avLst/>
        </a:prstGeom>
      </xdr:spPr>
    </xdr:pic>
    <xdr:clientData/>
  </xdr:oneCellAnchor>
  <xdr:oneCellAnchor>
    <xdr:from>
      <xdr:col>0</xdr:col>
      <xdr:colOff>142875</xdr:colOff>
      <xdr:row>33</xdr:row>
      <xdr:rowOff>85725</xdr:rowOff>
    </xdr:from>
    <xdr:ext cx="1743269" cy="2729831"/>
    <xdr:pic>
      <xdr:nvPicPr>
        <xdr:cNvPr id="113" name="Kép 112">
          <a:extLst>
            <a:ext uri="{FF2B5EF4-FFF2-40B4-BE49-F238E27FC236}">
              <a16:creationId xmlns:a16="http://schemas.microsoft.com/office/drawing/2014/main" id="{C0C06D49-72A6-409E-8E7A-FFCFAEC4E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6975" y="10766425"/>
          <a:ext cx="1743269" cy="2729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oneCellAnchor>
    <xdr:from>
      <xdr:col>0</xdr:col>
      <xdr:colOff>1177716</xdr:colOff>
      <xdr:row>31</xdr:row>
      <xdr:rowOff>42517</xdr:rowOff>
    </xdr:from>
    <xdr:ext cx="836141" cy="1180175"/>
    <xdr:pic>
      <xdr:nvPicPr>
        <xdr:cNvPr id="114" name="Kép 113">
          <a:extLst>
            <a:ext uri="{FF2B5EF4-FFF2-40B4-BE49-F238E27FC236}">
              <a16:creationId xmlns:a16="http://schemas.microsoft.com/office/drawing/2014/main" id="{41162D80-C676-420D-8200-C108A7ED9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041816" y="10215217"/>
          <a:ext cx="836141" cy="1180175"/>
        </a:xfrm>
        <a:prstGeom prst="rect">
          <a:avLst/>
        </a:prstGeom>
      </xdr:spPr>
    </xdr:pic>
    <xdr:clientData/>
  </xdr:oneCellAnchor>
  <xdr:twoCellAnchor>
    <xdr:from>
      <xdr:col>0</xdr:col>
      <xdr:colOff>95250</xdr:colOff>
      <xdr:row>100</xdr:row>
      <xdr:rowOff>75040</xdr:rowOff>
    </xdr:from>
    <xdr:to>
      <xdr:col>0</xdr:col>
      <xdr:colOff>2066925</xdr:colOff>
      <xdr:row>109</xdr:row>
      <xdr:rowOff>92076</xdr:rowOff>
    </xdr:to>
    <xdr:pic>
      <xdr:nvPicPr>
        <xdr:cNvPr id="115" name="Kép 163">
          <a:extLst>
            <a:ext uri="{FF2B5EF4-FFF2-40B4-BE49-F238E27FC236}">
              <a16:creationId xmlns:a16="http://schemas.microsoft.com/office/drawing/2014/main" id="{4AA9BB87-3F83-4AB8-841C-F578BFE60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2374315"/>
          <a:ext cx="1971675" cy="3303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8</xdr:col>
      <xdr:colOff>66674</xdr:colOff>
      <xdr:row>101</xdr:row>
      <xdr:rowOff>19051</xdr:rowOff>
    </xdr:from>
    <xdr:to>
      <xdr:col>8</xdr:col>
      <xdr:colOff>2028889</xdr:colOff>
      <xdr:row>109</xdr:row>
      <xdr:rowOff>193677</xdr:rowOff>
    </xdr:to>
    <xdr:pic>
      <xdr:nvPicPr>
        <xdr:cNvPr id="116" name="Kép 164">
          <a:extLst>
            <a:ext uri="{FF2B5EF4-FFF2-40B4-BE49-F238E27FC236}">
              <a16:creationId xmlns:a16="http://schemas.microsoft.com/office/drawing/2014/main" id="{C2118DE4-860A-4388-8F92-79254EF09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3574" y="14484351"/>
          <a:ext cx="1962215" cy="3209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5</xdr:col>
      <xdr:colOff>258536</xdr:colOff>
      <xdr:row>108</xdr:row>
      <xdr:rowOff>1687286</xdr:rowOff>
    </xdr:from>
    <xdr:to>
      <xdr:col>6</xdr:col>
      <xdr:colOff>397118</xdr:colOff>
      <xdr:row>109</xdr:row>
      <xdr:rowOff>234043</xdr:rowOff>
    </xdr:to>
    <xdr:pic>
      <xdr:nvPicPr>
        <xdr:cNvPr id="117" name="Kép 116">
          <a:extLst>
            <a:ext uri="{FF2B5EF4-FFF2-40B4-BE49-F238E27FC236}">
              <a16:creationId xmlns:a16="http://schemas.microsoft.com/office/drawing/2014/main" id="{67631A7D-DD81-4C4B-BE52-FE78BCBCE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3536" y="17486086"/>
          <a:ext cx="773582" cy="248557"/>
        </a:xfrm>
        <a:prstGeom prst="rect">
          <a:avLst/>
        </a:prstGeom>
      </xdr:spPr>
    </xdr:pic>
    <xdr:clientData fLocksWithSheet="0"/>
  </xdr:twoCellAnchor>
  <xdr:twoCellAnchor>
    <xdr:from>
      <xdr:col>13</xdr:col>
      <xdr:colOff>244929</xdr:colOff>
      <xdr:row>108</xdr:row>
      <xdr:rowOff>1687286</xdr:rowOff>
    </xdr:from>
    <xdr:to>
      <xdr:col>14</xdr:col>
      <xdr:colOff>383511</xdr:colOff>
      <xdr:row>109</xdr:row>
      <xdr:rowOff>234043</xdr:rowOff>
    </xdr:to>
    <xdr:pic>
      <xdr:nvPicPr>
        <xdr:cNvPr id="118" name="Kép 117">
          <a:extLst>
            <a:ext uri="{FF2B5EF4-FFF2-40B4-BE49-F238E27FC236}">
              <a16:creationId xmlns:a16="http://schemas.microsoft.com/office/drawing/2014/main" id="{BF75C1E9-6036-47AD-B187-12782EF55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44029" y="17486086"/>
          <a:ext cx="773582" cy="248557"/>
        </a:xfrm>
        <a:prstGeom prst="rect">
          <a:avLst/>
        </a:prstGeom>
      </xdr:spPr>
    </xdr:pic>
    <xdr:clientData fLocksWithSheet="0"/>
  </xdr:twoCellAnchor>
  <xdr:oneCellAnchor>
    <xdr:from>
      <xdr:col>0</xdr:col>
      <xdr:colOff>136720</xdr:colOff>
      <xdr:row>74</xdr:row>
      <xdr:rowOff>76126</xdr:rowOff>
    </xdr:from>
    <xdr:ext cx="1877138" cy="2417986"/>
    <xdr:pic>
      <xdr:nvPicPr>
        <xdr:cNvPr id="130" name="Kép 84">
          <a:extLst>
            <a:ext uri="{FF2B5EF4-FFF2-40B4-BE49-F238E27FC236}">
              <a16:creationId xmlns:a16="http://schemas.microsoft.com/office/drawing/2014/main" id="{56A30DA1-5FD6-4008-B2D1-002B7B8AF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20" y="45643726"/>
          <a:ext cx="1877138" cy="2417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oneCellAnchor>
    <xdr:from>
      <xdr:col>0</xdr:col>
      <xdr:colOff>1215769</xdr:colOff>
      <xdr:row>71</xdr:row>
      <xdr:rowOff>9524</xdr:rowOff>
    </xdr:from>
    <xdr:ext cx="754546" cy="1011653"/>
    <xdr:pic>
      <xdr:nvPicPr>
        <xdr:cNvPr id="131" name="Kép 94">
          <a:extLst>
            <a:ext uri="{FF2B5EF4-FFF2-40B4-BE49-F238E27FC236}">
              <a16:creationId xmlns:a16="http://schemas.microsoft.com/office/drawing/2014/main" id="{CCFC795C-A509-4C9D-8307-BC7738DBA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769" y="44822744"/>
          <a:ext cx="754546" cy="1011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oneCellAnchor>
    <xdr:from>
      <xdr:col>8</xdr:col>
      <xdr:colOff>114092</xdr:colOff>
      <xdr:row>76</xdr:row>
      <xdr:rowOff>54315</xdr:rowOff>
    </xdr:from>
    <xdr:ext cx="1899766" cy="2200911"/>
    <xdr:pic>
      <xdr:nvPicPr>
        <xdr:cNvPr id="136" name="Kép 135">
          <a:extLst>
            <a:ext uri="{FF2B5EF4-FFF2-40B4-BE49-F238E27FC236}">
              <a16:creationId xmlns:a16="http://schemas.microsoft.com/office/drawing/2014/main" id="{0E7019CC-9A07-482E-9674-868291E17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5812" y="45941955"/>
          <a:ext cx="1899766" cy="2200911"/>
        </a:xfrm>
        <a:prstGeom prst="rect">
          <a:avLst/>
        </a:prstGeom>
      </xdr:spPr>
    </xdr:pic>
    <xdr:clientData fLocksWithSheet="0"/>
  </xdr:oneCellAnchor>
  <xdr:oneCellAnchor>
    <xdr:from>
      <xdr:col>13</xdr:col>
      <xdr:colOff>245774</xdr:colOff>
      <xdr:row>80</xdr:row>
      <xdr:rowOff>1492384</xdr:rowOff>
    </xdr:from>
    <xdr:ext cx="879965" cy="278396"/>
    <xdr:pic>
      <xdr:nvPicPr>
        <xdr:cNvPr id="137" name="Kép 136">
          <a:extLst>
            <a:ext uri="{FF2B5EF4-FFF2-40B4-BE49-F238E27FC236}">
              <a16:creationId xmlns:a16="http://schemas.microsoft.com/office/drawing/2014/main" id="{03A911A5-643C-4AC0-9293-FFC06F68F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6994" y="48050584"/>
          <a:ext cx="879965" cy="278396"/>
        </a:xfrm>
        <a:prstGeom prst="rect">
          <a:avLst/>
        </a:prstGeom>
      </xdr:spPr>
    </xdr:pic>
    <xdr:clientData/>
  </xdr:oneCellAnchor>
  <xdr:oneCellAnchor>
    <xdr:from>
      <xdr:col>16</xdr:col>
      <xdr:colOff>122465</xdr:colOff>
      <xdr:row>73</xdr:row>
      <xdr:rowOff>0</xdr:rowOff>
    </xdr:from>
    <xdr:ext cx="1821773" cy="2993581"/>
    <xdr:pic>
      <xdr:nvPicPr>
        <xdr:cNvPr id="138" name="Kép 137">
          <a:extLst>
            <a:ext uri="{FF2B5EF4-FFF2-40B4-BE49-F238E27FC236}">
              <a16:creationId xmlns:a16="http://schemas.microsoft.com/office/drawing/2014/main" id="{2D81FC20-346C-4721-9225-ADE0402C0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074185" y="58277760"/>
          <a:ext cx="1821773" cy="2993581"/>
        </a:xfrm>
        <a:prstGeom prst="rect">
          <a:avLst/>
        </a:prstGeom>
      </xdr:spPr>
    </xdr:pic>
    <xdr:clientData/>
  </xdr:oneCellAnchor>
  <xdr:oneCellAnchor>
    <xdr:from>
      <xdr:col>16</xdr:col>
      <xdr:colOff>1349158</xdr:colOff>
      <xdr:row>70</xdr:row>
      <xdr:rowOff>216354</xdr:rowOff>
    </xdr:from>
    <xdr:ext cx="687854" cy="1062009"/>
    <xdr:pic>
      <xdr:nvPicPr>
        <xdr:cNvPr id="139" name="Kép 179">
          <a:extLst>
            <a:ext uri="{FF2B5EF4-FFF2-40B4-BE49-F238E27FC236}">
              <a16:creationId xmlns:a16="http://schemas.microsoft.com/office/drawing/2014/main" id="{7FFC8CBB-D831-43A5-A609-6DE5C9A86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0878" y="57739734"/>
          <a:ext cx="687854" cy="1062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oneCellAnchor>
    <xdr:from>
      <xdr:col>1</xdr:col>
      <xdr:colOff>404276</xdr:colOff>
      <xdr:row>95</xdr:row>
      <xdr:rowOff>22742</xdr:rowOff>
    </xdr:from>
    <xdr:ext cx="1472253" cy="459580"/>
    <xdr:pic>
      <xdr:nvPicPr>
        <xdr:cNvPr id="167" name="Kép 166">
          <a:extLst>
            <a:ext uri="{FF2B5EF4-FFF2-40B4-BE49-F238E27FC236}">
              <a16:creationId xmlns:a16="http://schemas.microsoft.com/office/drawing/2014/main" id="{142FC5C8-AE64-4790-BE15-3A55E3FDA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188" y="25067889"/>
          <a:ext cx="1472253" cy="459580"/>
        </a:xfrm>
        <a:prstGeom prst="rect">
          <a:avLst/>
        </a:prstGeom>
      </xdr:spPr>
    </xdr:pic>
    <xdr:clientData/>
  </xdr:oneCellAnchor>
  <xdr:oneCellAnchor>
    <xdr:from>
      <xdr:col>9</xdr:col>
      <xdr:colOff>109476</xdr:colOff>
      <xdr:row>94</xdr:row>
      <xdr:rowOff>233880</xdr:rowOff>
    </xdr:from>
    <xdr:ext cx="2052699" cy="463796"/>
    <xdr:pic>
      <xdr:nvPicPr>
        <xdr:cNvPr id="169" name="Kép 168">
          <a:extLst>
            <a:ext uri="{FF2B5EF4-FFF2-40B4-BE49-F238E27FC236}">
              <a16:creationId xmlns:a16="http://schemas.microsoft.com/office/drawing/2014/main" id="{477BA774-B5FA-4C45-B30B-1814A8FF1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9826" y="29799480"/>
          <a:ext cx="2052699" cy="463796"/>
        </a:xfrm>
        <a:prstGeom prst="rect">
          <a:avLst/>
        </a:prstGeom>
      </xdr:spPr>
    </xdr:pic>
    <xdr:clientData/>
  </xdr:oneCellAnchor>
  <xdr:oneCellAnchor>
    <xdr:from>
      <xdr:col>9</xdr:col>
      <xdr:colOff>601905</xdr:colOff>
      <xdr:row>96</xdr:row>
      <xdr:rowOff>185058</xdr:rowOff>
    </xdr:from>
    <xdr:ext cx="1137676" cy="550511"/>
    <xdr:pic>
      <xdr:nvPicPr>
        <xdr:cNvPr id="170" name="Kép 169">
          <a:extLst>
            <a:ext uri="{FF2B5EF4-FFF2-40B4-BE49-F238E27FC236}">
              <a16:creationId xmlns:a16="http://schemas.microsoft.com/office/drawing/2014/main" id="{98F3A88A-AE90-4205-98BD-ACF765694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1845" y="82389618"/>
          <a:ext cx="1137676" cy="550511"/>
        </a:xfrm>
        <a:prstGeom prst="rect">
          <a:avLst/>
        </a:prstGeom>
      </xdr:spPr>
    </xdr:pic>
    <xdr:clientData/>
  </xdr:oneCellAnchor>
  <xdr:twoCellAnchor editAs="oneCell">
    <xdr:from>
      <xdr:col>0</xdr:col>
      <xdr:colOff>511091</xdr:colOff>
      <xdr:row>85</xdr:row>
      <xdr:rowOff>156477</xdr:rowOff>
    </xdr:from>
    <xdr:to>
      <xdr:col>0</xdr:col>
      <xdr:colOff>1672672</xdr:colOff>
      <xdr:row>92</xdr:row>
      <xdr:rowOff>460603</xdr:rowOff>
    </xdr:to>
    <xdr:pic>
      <xdr:nvPicPr>
        <xdr:cNvPr id="171" name="Kép 170">
          <a:extLst>
            <a:ext uri="{FF2B5EF4-FFF2-40B4-BE49-F238E27FC236}">
              <a16:creationId xmlns:a16="http://schemas.microsoft.com/office/drawing/2014/main" id="{2CD8D310-DD6E-4C64-9920-C0A5B220C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11091" y="79442577"/>
          <a:ext cx="1161581" cy="1523325"/>
        </a:xfrm>
        <a:prstGeom prst="rect">
          <a:avLst/>
        </a:prstGeom>
      </xdr:spPr>
    </xdr:pic>
    <xdr:clientData/>
  </xdr:twoCellAnchor>
  <xdr:twoCellAnchor editAs="oneCell">
    <xdr:from>
      <xdr:col>8</xdr:col>
      <xdr:colOff>493235</xdr:colOff>
      <xdr:row>85</xdr:row>
      <xdr:rowOff>129262</xdr:rowOff>
    </xdr:from>
    <xdr:to>
      <xdr:col>8</xdr:col>
      <xdr:colOff>1749215</xdr:colOff>
      <xdr:row>92</xdr:row>
      <xdr:rowOff>475369</xdr:rowOff>
    </xdr:to>
    <xdr:pic>
      <xdr:nvPicPr>
        <xdr:cNvPr id="172" name="Kép 171">
          <a:extLst>
            <a:ext uri="{FF2B5EF4-FFF2-40B4-BE49-F238E27FC236}">
              <a16:creationId xmlns:a16="http://schemas.microsoft.com/office/drawing/2014/main" id="{3E5F37F8-AD74-4625-9163-D9D9F25DF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461475" y="79415362"/>
          <a:ext cx="1255980" cy="1565306"/>
        </a:xfrm>
        <a:prstGeom prst="rect">
          <a:avLst/>
        </a:prstGeom>
      </xdr:spPr>
    </xdr:pic>
    <xdr:clientData/>
  </xdr:twoCellAnchor>
  <xdr:twoCellAnchor editAs="oneCell">
    <xdr:from>
      <xdr:col>2</xdr:col>
      <xdr:colOff>248831</xdr:colOff>
      <xdr:row>94</xdr:row>
      <xdr:rowOff>33687</xdr:rowOff>
    </xdr:from>
    <xdr:to>
      <xdr:col>5</xdr:col>
      <xdr:colOff>184751</xdr:colOff>
      <xdr:row>94</xdr:row>
      <xdr:rowOff>458487</xdr:rowOff>
    </xdr:to>
    <xdr:pic>
      <xdr:nvPicPr>
        <xdr:cNvPr id="173" name="Kép 172">
          <a:extLst>
            <a:ext uri="{FF2B5EF4-FFF2-40B4-BE49-F238E27FC236}">
              <a16:creationId xmlns:a16="http://schemas.microsoft.com/office/drawing/2014/main" id="{E79327BD-0930-443F-9107-3A4AB7DAF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3096806" y="29599287"/>
          <a:ext cx="412170" cy="424800"/>
        </a:xfrm>
        <a:prstGeom prst="rect">
          <a:avLst/>
        </a:prstGeom>
      </xdr:spPr>
    </xdr:pic>
    <xdr:clientData/>
  </xdr:twoCellAnchor>
  <xdr:twoCellAnchor editAs="oneCell">
    <xdr:from>
      <xdr:col>5</xdr:col>
      <xdr:colOff>191356</xdr:colOff>
      <xdr:row>94</xdr:row>
      <xdr:rowOff>40599</xdr:rowOff>
    </xdr:from>
    <xdr:to>
      <xdr:col>5</xdr:col>
      <xdr:colOff>608357</xdr:colOff>
      <xdr:row>94</xdr:row>
      <xdr:rowOff>458843</xdr:rowOff>
    </xdr:to>
    <xdr:pic>
      <xdr:nvPicPr>
        <xdr:cNvPr id="174" name="Kép 173">
          <a:extLst>
            <a:ext uri="{FF2B5EF4-FFF2-40B4-BE49-F238E27FC236}">
              <a16:creationId xmlns:a16="http://schemas.microsoft.com/office/drawing/2014/main" id="{4E483E4B-C7B5-45A4-B5EA-894C0E50D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3515581" y="29606199"/>
          <a:ext cx="418244" cy="418244"/>
        </a:xfrm>
        <a:prstGeom prst="rect">
          <a:avLst/>
        </a:prstGeom>
      </xdr:spPr>
    </xdr:pic>
    <xdr:clientData/>
  </xdr:twoCellAnchor>
  <xdr:twoCellAnchor editAs="oneCell">
    <xdr:from>
      <xdr:col>1</xdr:col>
      <xdr:colOff>518432</xdr:colOff>
      <xdr:row>94</xdr:row>
      <xdr:rowOff>40822</xdr:rowOff>
    </xdr:from>
    <xdr:to>
      <xdr:col>2</xdr:col>
      <xdr:colOff>236316</xdr:colOff>
      <xdr:row>94</xdr:row>
      <xdr:rowOff>465622</xdr:rowOff>
    </xdr:to>
    <xdr:pic>
      <xdr:nvPicPr>
        <xdr:cNvPr id="175" name="Kép 174">
          <a:extLst>
            <a:ext uri="{FF2B5EF4-FFF2-40B4-BE49-F238E27FC236}">
              <a16:creationId xmlns:a16="http://schemas.microsoft.com/office/drawing/2014/main" id="{29D25684-5247-4231-B718-35072724C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632982" y="29606422"/>
          <a:ext cx="451309" cy="424800"/>
        </a:xfrm>
        <a:prstGeom prst="rect">
          <a:avLst/>
        </a:prstGeom>
      </xdr:spPr>
    </xdr:pic>
    <xdr:clientData/>
  </xdr:twoCellAnchor>
  <xdr:oneCellAnchor>
    <xdr:from>
      <xdr:col>8</xdr:col>
      <xdr:colOff>122202</xdr:colOff>
      <xdr:row>127</xdr:row>
      <xdr:rowOff>137944</xdr:rowOff>
    </xdr:from>
    <xdr:ext cx="1905263" cy="2867407"/>
    <xdr:pic>
      <xdr:nvPicPr>
        <xdr:cNvPr id="182" name="Kép 181">
          <a:extLst>
            <a:ext uri="{FF2B5EF4-FFF2-40B4-BE49-F238E27FC236}">
              <a16:creationId xmlns:a16="http://schemas.microsoft.com/office/drawing/2014/main" id="{DB7DF61E-F2A5-44AB-ACD3-EA91243F8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4502" y="50658544"/>
          <a:ext cx="1905263" cy="2867407"/>
        </a:xfrm>
        <a:prstGeom prst="rect">
          <a:avLst/>
        </a:prstGeom>
      </xdr:spPr>
    </xdr:pic>
    <xdr:clientData/>
  </xdr:oneCellAnchor>
  <xdr:oneCellAnchor>
    <xdr:from>
      <xdr:col>8</xdr:col>
      <xdr:colOff>982855</xdr:colOff>
      <xdr:row>125</xdr:row>
      <xdr:rowOff>4872</xdr:rowOff>
    </xdr:from>
    <xdr:ext cx="1047750" cy="248013"/>
    <xdr:pic>
      <xdr:nvPicPr>
        <xdr:cNvPr id="183" name="Kép 182">
          <a:extLst>
            <a:ext uri="{FF2B5EF4-FFF2-40B4-BE49-F238E27FC236}">
              <a16:creationId xmlns:a16="http://schemas.microsoft.com/office/drawing/2014/main" id="{7FCD1DD9-8D86-48C7-BDFC-3D903D4B7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75155" y="50022552"/>
          <a:ext cx="1047750" cy="248013"/>
        </a:xfrm>
        <a:prstGeom prst="rect">
          <a:avLst/>
        </a:prstGeom>
      </xdr:spPr>
    </xdr:pic>
    <xdr:clientData/>
  </xdr:oneCellAnchor>
  <xdr:oneCellAnchor>
    <xdr:from>
      <xdr:col>8</xdr:col>
      <xdr:colOff>1128346</xdr:colOff>
      <xdr:row>126</xdr:row>
      <xdr:rowOff>109904</xdr:rowOff>
    </xdr:from>
    <xdr:ext cx="914400" cy="301304"/>
    <xdr:pic>
      <xdr:nvPicPr>
        <xdr:cNvPr id="184" name="Kép 183">
          <a:extLst>
            <a:ext uri="{FF2B5EF4-FFF2-40B4-BE49-F238E27FC236}">
              <a16:creationId xmlns:a16="http://schemas.microsoft.com/office/drawing/2014/main" id="{F7274E85-ED91-480A-A490-D0CF40A45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0646" y="50379044"/>
          <a:ext cx="914400" cy="301304"/>
        </a:xfrm>
        <a:prstGeom prst="rect">
          <a:avLst/>
        </a:prstGeom>
      </xdr:spPr>
    </xdr:pic>
    <xdr:clientData/>
  </xdr:oneCellAnchor>
  <xdr:oneCellAnchor>
    <xdr:from>
      <xdr:col>16</xdr:col>
      <xdr:colOff>119743</xdr:colOff>
      <xdr:row>38</xdr:row>
      <xdr:rowOff>57278</xdr:rowOff>
    </xdr:from>
    <xdr:ext cx="1895475" cy="1896768"/>
    <xdr:pic>
      <xdr:nvPicPr>
        <xdr:cNvPr id="38" name="Kép 157">
          <a:extLst>
            <a:ext uri="{FF2B5EF4-FFF2-40B4-BE49-F238E27FC236}">
              <a16:creationId xmlns:a16="http://schemas.microsoft.com/office/drawing/2014/main" id="{37A169DA-1753-4773-B58C-CD21F68E7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3772" y="11330396"/>
          <a:ext cx="1895475" cy="1896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oneCellAnchor>
    <xdr:from>
      <xdr:col>0</xdr:col>
      <xdr:colOff>74499</xdr:colOff>
      <xdr:row>49</xdr:row>
      <xdr:rowOff>40481</xdr:rowOff>
    </xdr:from>
    <xdr:ext cx="2047194" cy="2215983"/>
    <xdr:pic>
      <xdr:nvPicPr>
        <xdr:cNvPr id="39" name="Kép 157">
          <a:extLst>
            <a:ext uri="{FF2B5EF4-FFF2-40B4-BE49-F238E27FC236}">
              <a16:creationId xmlns:a16="http://schemas.microsoft.com/office/drawing/2014/main" id="{9DA2C17B-79FB-41AC-AD2C-8B39917EE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93323" y="10999834"/>
          <a:ext cx="2047194" cy="2215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oneCellAnchor>
    <xdr:from>
      <xdr:col>5</xdr:col>
      <xdr:colOff>428625</xdr:colOff>
      <xdr:row>52</xdr:row>
      <xdr:rowOff>1464468</xdr:rowOff>
    </xdr:from>
    <xdr:ext cx="613750" cy="440872"/>
    <xdr:pic>
      <xdr:nvPicPr>
        <xdr:cNvPr id="47" name="Kép 46">
          <a:extLst>
            <a:ext uri="{FF2B5EF4-FFF2-40B4-BE49-F238E27FC236}">
              <a16:creationId xmlns:a16="http://schemas.microsoft.com/office/drawing/2014/main" id="{B3078ED2-74A1-4F02-B891-828433AC98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16" b="9910"/>
        <a:stretch/>
      </xdr:blipFill>
      <xdr:spPr>
        <a:xfrm>
          <a:off x="24073037" y="12894468"/>
          <a:ext cx="613750" cy="440872"/>
        </a:xfrm>
        <a:prstGeom prst="rect">
          <a:avLst/>
        </a:prstGeom>
      </xdr:spPr>
    </xdr:pic>
    <xdr:clientData/>
  </xdr:oneCellAnchor>
  <xdr:oneCellAnchor>
    <xdr:from>
      <xdr:col>16</xdr:col>
      <xdr:colOff>81643</xdr:colOff>
      <xdr:row>60</xdr:row>
      <xdr:rowOff>228831</xdr:rowOff>
    </xdr:from>
    <xdr:ext cx="1926771" cy="2644348"/>
    <xdr:pic>
      <xdr:nvPicPr>
        <xdr:cNvPr id="48" name="Kép 47">
          <a:extLst>
            <a:ext uri="{FF2B5EF4-FFF2-40B4-BE49-F238E27FC236}">
              <a16:creationId xmlns:a16="http://schemas.microsoft.com/office/drawing/2014/main" id="{5A4A435D-ECDA-4649-9F00-333D26287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3" y="50292231"/>
          <a:ext cx="1926771" cy="2644348"/>
        </a:xfrm>
        <a:prstGeom prst="rect">
          <a:avLst/>
        </a:prstGeom>
      </xdr:spPr>
    </xdr:pic>
    <xdr:clientData/>
  </xdr:oneCellAnchor>
  <xdr:oneCellAnchor>
    <xdr:from>
      <xdr:col>16</xdr:col>
      <xdr:colOff>1217651</xdr:colOff>
      <xdr:row>58</xdr:row>
      <xdr:rowOff>73166</xdr:rowOff>
    </xdr:from>
    <xdr:ext cx="809813" cy="1066698"/>
    <xdr:pic>
      <xdr:nvPicPr>
        <xdr:cNvPr id="49" name="Kép 48">
          <a:extLst>
            <a:ext uri="{FF2B5EF4-FFF2-40B4-BE49-F238E27FC236}">
              <a16:creationId xmlns:a16="http://schemas.microsoft.com/office/drawing/2014/main" id="{3AA51AB8-B8A5-4A11-847B-E4ACE6BAA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651" y="49622216"/>
          <a:ext cx="809813" cy="1066698"/>
        </a:xfrm>
        <a:prstGeom prst="rect">
          <a:avLst/>
        </a:prstGeom>
      </xdr:spPr>
    </xdr:pic>
    <xdr:clientData fLocksWithSheet="0"/>
  </xdr:oneCellAnchor>
  <xdr:oneCellAnchor>
    <xdr:from>
      <xdr:col>16</xdr:col>
      <xdr:colOff>124239</xdr:colOff>
      <xdr:row>58</xdr:row>
      <xdr:rowOff>57978</xdr:rowOff>
    </xdr:from>
    <xdr:ext cx="914400" cy="306758"/>
    <xdr:pic>
      <xdr:nvPicPr>
        <xdr:cNvPr id="50" name="Kép 49">
          <a:extLst>
            <a:ext uri="{FF2B5EF4-FFF2-40B4-BE49-F238E27FC236}">
              <a16:creationId xmlns:a16="http://schemas.microsoft.com/office/drawing/2014/main" id="{42981284-5248-4F5B-AF2D-8E6688B28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39" y="49607028"/>
          <a:ext cx="914400" cy="306758"/>
        </a:xfrm>
        <a:prstGeom prst="rect">
          <a:avLst/>
        </a:prstGeom>
      </xdr:spPr>
    </xdr:pic>
    <xdr:clientData/>
  </xdr:oneCellAnchor>
  <xdr:oneCellAnchor>
    <xdr:from>
      <xdr:col>18</xdr:col>
      <xdr:colOff>28709</xdr:colOff>
      <xdr:row>86</xdr:row>
      <xdr:rowOff>23194</xdr:rowOff>
    </xdr:from>
    <xdr:ext cx="866642" cy="288833"/>
    <xdr:pic>
      <xdr:nvPicPr>
        <xdr:cNvPr id="67" name="Kép 66">
          <a:extLst>
            <a:ext uri="{FF2B5EF4-FFF2-40B4-BE49-F238E27FC236}">
              <a16:creationId xmlns:a16="http://schemas.microsoft.com/office/drawing/2014/main" id="{B9DC711E-FD59-4167-BAD5-13CE84477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8284" y="27807619"/>
          <a:ext cx="866642" cy="288833"/>
        </a:xfrm>
        <a:prstGeom prst="rect">
          <a:avLst/>
        </a:prstGeom>
      </xdr:spPr>
    </xdr:pic>
    <xdr:clientData/>
  </xdr:oneCellAnchor>
  <xdr:twoCellAnchor editAs="oneCell">
    <xdr:from>
      <xdr:col>16</xdr:col>
      <xdr:colOff>40880</xdr:colOff>
      <xdr:row>92</xdr:row>
      <xdr:rowOff>28015</xdr:rowOff>
    </xdr:from>
    <xdr:to>
      <xdr:col>16</xdr:col>
      <xdr:colOff>1959950</xdr:colOff>
      <xdr:row>96</xdr:row>
      <xdr:rowOff>808761</xdr:rowOff>
    </xdr:to>
    <xdr:pic>
      <xdr:nvPicPr>
        <xdr:cNvPr id="70" name="Kép 69">
          <a:extLst>
            <a:ext uri="{FF2B5EF4-FFF2-40B4-BE49-F238E27FC236}">
              <a16:creationId xmlns:a16="http://schemas.microsoft.com/office/drawing/2014/main" id="{668C9499-33A7-4B6B-9D26-56BACA650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9733968" y="28580603"/>
          <a:ext cx="1919070" cy="2573687"/>
        </a:xfrm>
        <a:prstGeom prst="rect">
          <a:avLst/>
        </a:prstGeom>
      </xdr:spPr>
    </xdr:pic>
    <xdr:clientData/>
  </xdr:twoCellAnchor>
  <xdr:oneCellAnchor>
    <xdr:from>
      <xdr:col>16</xdr:col>
      <xdr:colOff>1219305</xdr:colOff>
      <xdr:row>85</xdr:row>
      <xdr:rowOff>53028</xdr:rowOff>
    </xdr:from>
    <xdr:ext cx="765727" cy="1100885"/>
    <xdr:pic>
      <xdr:nvPicPr>
        <xdr:cNvPr id="71" name="Kép 70">
          <a:extLst>
            <a:ext uri="{FF2B5EF4-FFF2-40B4-BE49-F238E27FC236}">
              <a16:creationId xmlns:a16="http://schemas.microsoft.com/office/drawing/2014/main" id="{FCA0443B-7009-4044-862F-CCDBE239C8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65" t="3820" r="6705" b="2736"/>
        <a:stretch/>
      </xdr:blipFill>
      <xdr:spPr>
        <a:xfrm>
          <a:off x="1219305" y="89083203"/>
          <a:ext cx="765727" cy="1100885"/>
        </a:xfrm>
        <a:prstGeom prst="rect">
          <a:avLst/>
        </a:prstGeom>
      </xdr:spPr>
    </xdr:pic>
    <xdr:clientData/>
  </xdr:oneCellAnchor>
  <xdr:oneCellAnchor>
    <xdr:from>
      <xdr:col>16</xdr:col>
      <xdr:colOff>107964</xdr:colOff>
      <xdr:row>7</xdr:row>
      <xdr:rowOff>43140</xdr:rowOff>
    </xdr:from>
    <xdr:ext cx="1878679" cy="2769112"/>
    <xdr:pic>
      <xdr:nvPicPr>
        <xdr:cNvPr id="8" name="Kép 7">
          <a:extLst>
            <a:ext uri="{FF2B5EF4-FFF2-40B4-BE49-F238E27FC236}">
              <a16:creationId xmlns:a16="http://schemas.microsoft.com/office/drawing/2014/main" id="{9F7DCD25-98AE-4C5B-B733-A257EA808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64" y="59612490"/>
          <a:ext cx="1878679" cy="2769112"/>
        </a:xfrm>
        <a:prstGeom prst="rect">
          <a:avLst/>
        </a:prstGeom>
      </xdr:spPr>
    </xdr:pic>
    <xdr:clientData fLocksWithSheet="0"/>
  </xdr:oneCellAnchor>
  <xdr:oneCellAnchor>
    <xdr:from>
      <xdr:col>16</xdr:col>
      <xdr:colOff>1222687</xdr:colOff>
      <xdr:row>4</xdr:row>
      <xdr:rowOff>194816</xdr:rowOff>
    </xdr:from>
    <xdr:ext cx="797891" cy="1147680"/>
    <xdr:pic>
      <xdr:nvPicPr>
        <xdr:cNvPr id="9" name="Kép 8">
          <a:extLst>
            <a:ext uri="{FF2B5EF4-FFF2-40B4-BE49-F238E27FC236}">
              <a16:creationId xmlns:a16="http://schemas.microsoft.com/office/drawing/2014/main" id="{19CE93A9-B967-40FC-A35A-BD1B82CC6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687" y="58992641"/>
          <a:ext cx="797891" cy="1147680"/>
        </a:xfrm>
        <a:prstGeom prst="rect">
          <a:avLst/>
        </a:prstGeom>
      </xdr:spPr>
    </xdr:pic>
    <xdr:clientData/>
  </xdr:oneCellAnchor>
  <xdr:twoCellAnchor>
    <xdr:from>
      <xdr:col>13</xdr:col>
      <xdr:colOff>350104</xdr:colOff>
      <xdr:row>122</xdr:row>
      <xdr:rowOff>31936</xdr:rowOff>
    </xdr:from>
    <xdr:to>
      <xdr:col>14</xdr:col>
      <xdr:colOff>507736</xdr:colOff>
      <xdr:row>122</xdr:row>
      <xdr:rowOff>279586</xdr:rowOff>
    </xdr:to>
    <xdr:pic>
      <xdr:nvPicPr>
        <xdr:cNvPr id="14" name="Kép 13">
          <a:extLst>
            <a:ext uri="{FF2B5EF4-FFF2-40B4-BE49-F238E27FC236}">
              <a16:creationId xmlns:a16="http://schemas.microsoft.com/office/drawing/2014/main" id="{65E63C66-9A92-4C31-9C51-65C802FA0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2064" y="39793096"/>
          <a:ext cx="744372" cy="247650"/>
        </a:xfrm>
        <a:prstGeom prst="rect">
          <a:avLst/>
        </a:prstGeom>
      </xdr:spPr>
    </xdr:pic>
    <xdr:clientData fLocksWithSheet="0"/>
  </xdr:twoCellAnchor>
  <xdr:twoCellAnchor>
    <xdr:from>
      <xdr:col>8</xdr:col>
      <xdr:colOff>105335</xdr:colOff>
      <xdr:row>113</xdr:row>
      <xdr:rowOff>16658</xdr:rowOff>
    </xdr:from>
    <xdr:to>
      <xdr:col>9</xdr:col>
      <xdr:colOff>67683</xdr:colOff>
      <xdr:row>122</xdr:row>
      <xdr:rowOff>45720</xdr:rowOff>
    </xdr:to>
    <xdr:pic>
      <xdr:nvPicPr>
        <xdr:cNvPr id="16" name="Kép 6">
          <a:extLst>
            <a:ext uri="{FF2B5EF4-FFF2-40B4-BE49-F238E27FC236}">
              <a16:creationId xmlns:a16="http://schemas.microsoft.com/office/drawing/2014/main" id="{F03C60F1-C205-12A8-6CB9-A3B1ED899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30" r="10745"/>
        <a:stretch/>
      </xdr:blipFill>
      <xdr:spPr bwMode="auto">
        <a:xfrm>
          <a:off x="9316570" y="36592658"/>
          <a:ext cx="2080260" cy="3424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137161</xdr:colOff>
      <xdr:row>114</xdr:row>
      <xdr:rowOff>38101</xdr:rowOff>
    </xdr:from>
    <xdr:to>
      <xdr:col>14</xdr:col>
      <xdr:colOff>3342</xdr:colOff>
      <xdr:row>115</xdr:row>
      <xdr:rowOff>213360</xdr:rowOff>
    </xdr:to>
    <xdr:pic>
      <xdr:nvPicPr>
        <xdr:cNvPr id="19" name="Kép 18">
          <a:extLst>
            <a:ext uri="{FF2B5EF4-FFF2-40B4-BE49-F238E27FC236}">
              <a16:creationId xmlns:a16="http://schemas.microsoft.com/office/drawing/2014/main" id="{FE53CB38-22DE-ACF2-E66B-22B65783D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2816841" y="36758881"/>
          <a:ext cx="452921" cy="426719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152401</xdr:colOff>
      <xdr:row>114</xdr:row>
      <xdr:rowOff>38101</xdr:rowOff>
    </xdr:from>
    <xdr:to>
      <xdr:col>13</xdr:col>
      <xdr:colOff>117290</xdr:colOff>
      <xdr:row>115</xdr:row>
      <xdr:rowOff>220980</xdr:rowOff>
    </xdr:to>
    <xdr:pic>
      <xdr:nvPicPr>
        <xdr:cNvPr id="23" name="Kép 22">
          <a:extLst>
            <a:ext uri="{FF2B5EF4-FFF2-40B4-BE49-F238E27FC236}">
              <a16:creationId xmlns:a16="http://schemas.microsoft.com/office/drawing/2014/main" id="{DEB916B1-3DE7-3E3A-2360-DCC8F87BD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2344401" y="36758881"/>
          <a:ext cx="452568" cy="434339"/>
        </a:xfrm>
        <a:prstGeom prst="rect">
          <a:avLst/>
        </a:prstGeom>
      </xdr:spPr>
    </xdr:pic>
    <xdr:clientData/>
  </xdr:twoCellAnchor>
  <xdr:twoCellAnchor editAs="oneCell">
    <xdr:from>
      <xdr:col>14</xdr:col>
      <xdr:colOff>22861</xdr:colOff>
      <xdr:row>114</xdr:row>
      <xdr:rowOff>30480</xdr:rowOff>
    </xdr:from>
    <xdr:to>
      <xdr:col>14</xdr:col>
      <xdr:colOff>477559</xdr:colOff>
      <xdr:row>115</xdr:row>
      <xdr:rowOff>213360</xdr:rowOff>
    </xdr:to>
    <xdr:pic>
      <xdr:nvPicPr>
        <xdr:cNvPr id="24" name="Kép 23">
          <a:extLst>
            <a:ext uri="{FF2B5EF4-FFF2-40B4-BE49-F238E27FC236}">
              <a16:creationId xmlns:a16="http://schemas.microsoft.com/office/drawing/2014/main" id="{A0E9CD68-F8E6-BF0D-2BEF-DE70AFE20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3289281" y="36751260"/>
          <a:ext cx="454698" cy="434340"/>
        </a:xfrm>
        <a:prstGeom prst="rect">
          <a:avLst/>
        </a:prstGeom>
      </xdr:spPr>
    </xdr:pic>
    <xdr:clientData/>
  </xdr:twoCellAnchor>
  <xdr:twoCellAnchor editAs="oneCell">
    <xdr:from>
      <xdr:col>9</xdr:col>
      <xdr:colOff>15241</xdr:colOff>
      <xdr:row>114</xdr:row>
      <xdr:rowOff>45720</xdr:rowOff>
    </xdr:from>
    <xdr:to>
      <xdr:col>9</xdr:col>
      <xdr:colOff>441960</xdr:colOff>
      <xdr:row>115</xdr:row>
      <xdr:rowOff>220980</xdr:rowOff>
    </xdr:to>
    <xdr:pic>
      <xdr:nvPicPr>
        <xdr:cNvPr id="29" name="Kép 28">
          <a:extLst>
            <a:ext uri="{FF2B5EF4-FFF2-40B4-BE49-F238E27FC236}">
              <a16:creationId xmlns:a16="http://schemas.microsoft.com/office/drawing/2014/main" id="{10AF7275-AD40-B98A-B201-84031E9F4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1452861" y="36766500"/>
          <a:ext cx="426719" cy="426720"/>
        </a:xfrm>
        <a:prstGeom prst="rect">
          <a:avLst/>
        </a:prstGeom>
      </xdr:spPr>
    </xdr:pic>
    <xdr:clientData/>
  </xdr:twoCellAnchor>
  <xdr:twoCellAnchor editAs="oneCell">
    <xdr:from>
      <xdr:col>9</xdr:col>
      <xdr:colOff>457201</xdr:colOff>
      <xdr:row>114</xdr:row>
      <xdr:rowOff>45721</xdr:rowOff>
    </xdr:from>
    <xdr:to>
      <xdr:col>10</xdr:col>
      <xdr:colOff>129539</xdr:colOff>
      <xdr:row>115</xdr:row>
      <xdr:rowOff>220980</xdr:rowOff>
    </xdr:to>
    <xdr:pic>
      <xdr:nvPicPr>
        <xdr:cNvPr id="30" name="Kép 29">
          <a:extLst>
            <a:ext uri="{FF2B5EF4-FFF2-40B4-BE49-F238E27FC236}">
              <a16:creationId xmlns:a16="http://schemas.microsoft.com/office/drawing/2014/main" id="{8C88E936-978E-20B8-CA25-223C10B06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1894821" y="36766501"/>
          <a:ext cx="426719" cy="426719"/>
        </a:xfrm>
        <a:prstGeom prst="rect">
          <a:avLst/>
        </a:prstGeom>
      </xdr:spPr>
    </xdr:pic>
    <xdr:clientData/>
  </xdr:twoCellAnchor>
  <xdr:oneCellAnchor>
    <xdr:from>
      <xdr:col>1</xdr:col>
      <xdr:colOff>356152</xdr:colOff>
      <xdr:row>96</xdr:row>
      <xdr:rowOff>236861</xdr:rowOff>
    </xdr:from>
    <xdr:ext cx="1047750" cy="489857"/>
    <xdr:pic>
      <xdr:nvPicPr>
        <xdr:cNvPr id="81" name="Kép 80">
          <a:extLst>
            <a:ext uri="{FF2B5EF4-FFF2-40B4-BE49-F238E27FC236}">
              <a16:creationId xmlns:a16="http://schemas.microsoft.com/office/drawing/2014/main" id="{5415F9CD-DE7A-45AE-A7DA-647A17B3BB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8" t="49243" r="15126" b="-1383"/>
        <a:stretch/>
      </xdr:blipFill>
      <xdr:spPr>
        <a:xfrm>
          <a:off x="2468217" y="30990187"/>
          <a:ext cx="1047750" cy="489857"/>
        </a:xfrm>
        <a:prstGeom prst="rect">
          <a:avLst/>
        </a:prstGeom>
      </xdr:spPr>
    </xdr:pic>
    <xdr:clientData/>
  </xdr:oneCellAnchor>
  <xdr:oneCellAnchor>
    <xdr:from>
      <xdr:col>5</xdr:col>
      <xdr:colOff>159899</xdr:colOff>
      <xdr:row>96</xdr:row>
      <xdr:rowOff>223631</xdr:rowOff>
    </xdr:from>
    <xdr:ext cx="532166" cy="462643"/>
    <xdr:pic>
      <xdr:nvPicPr>
        <xdr:cNvPr id="82" name="Kép 81">
          <a:extLst>
            <a:ext uri="{FF2B5EF4-FFF2-40B4-BE49-F238E27FC236}">
              <a16:creationId xmlns:a16="http://schemas.microsoft.com/office/drawing/2014/main" id="{DE31FF02-C5DB-453F-81CF-4562A82147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424" b="50757"/>
        <a:stretch/>
      </xdr:blipFill>
      <xdr:spPr>
        <a:xfrm>
          <a:off x="3489508" y="30976957"/>
          <a:ext cx="532166" cy="46264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341125</xdr:colOff>
      <xdr:row>2</xdr:row>
      <xdr:rowOff>288234</xdr:rowOff>
    </xdr:from>
    <xdr:to>
      <xdr:col>1</xdr:col>
      <xdr:colOff>717713</xdr:colOff>
      <xdr:row>3</xdr:row>
      <xdr:rowOff>63180</xdr:rowOff>
    </xdr:to>
    <xdr:pic>
      <xdr:nvPicPr>
        <xdr:cNvPr id="6" name="Kép 102">
          <a:extLst>
            <a:ext uri="{FF2B5EF4-FFF2-40B4-BE49-F238E27FC236}">
              <a16:creationId xmlns:a16="http://schemas.microsoft.com/office/drawing/2014/main" id="{4A749866-A677-44DA-8BB2-56877D1EA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125" y="7022409"/>
          <a:ext cx="1367188" cy="1032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oneCellAnchor>
    <xdr:from>
      <xdr:col>3</xdr:col>
      <xdr:colOff>341438</xdr:colOff>
      <xdr:row>2</xdr:row>
      <xdr:rowOff>1038725</xdr:rowOff>
    </xdr:from>
    <xdr:ext cx="534862" cy="174808"/>
    <xdr:pic>
      <xdr:nvPicPr>
        <xdr:cNvPr id="7" name="Kép 6">
          <a:extLst>
            <a:ext uri="{FF2B5EF4-FFF2-40B4-BE49-F238E27FC236}">
              <a16:creationId xmlns:a16="http://schemas.microsoft.com/office/drawing/2014/main" id="{A32D5FC9-16A4-43DA-97F8-88FF219D5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238" y="1600700"/>
          <a:ext cx="534862" cy="174808"/>
        </a:xfrm>
        <a:prstGeom prst="rect">
          <a:avLst/>
        </a:prstGeom>
      </xdr:spPr>
    </xdr:pic>
    <xdr:clientData/>
  </xdr:oneCellAnchor>
  <xdr:oneCellAnchor>
    <xdr:from>
      <xdr:col>5</xdr:col>
      <xdr:colOff>399710</xdr:colOff>
      <xdr:row>2</xdr:row>
      <xdr:rowOff>341199</xdr:rowOff>
    </xdr:from>
    <xdr:ext cx="1379043" cy="929367"/>
    <xdr:pic>
      <xdr:nvPicPr>
        <xdr:cNvPr id="8" name="Kép 7">
          <a:extLst>
            <a:ext uri="{FF2B5EF4-FFF2-40B4-BE49-F238E27FC236}">
              <a16:creationId xmlns:a16="http://schemas.microsoft.com/office/drawing/2014/main" id="{31D83CFE-CA36-4EA6-93CF-BA7A86E79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710" y="4722699"/>
          <a:ext cx="1379043" cy="929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118722</xdr:colOff>
      <xdr:row>2</xdr:row>
      <xdr:rowOff>417081</xdr:rowOff>
    </xdr:from>
    <xdr:ext cx="729001" cy="867199"/>
    <xdr:pic>
      <xdr:nvPicPr>
        <xdr:cNvPr id="2" name="Kép 1">
          <a:extLst>
            <a:ext uri="{FF2B5EF4-FFF2-40B4-BE49-F238E27FC236}">
              <a16:creationId xmlns:a16="http://schemas.microsoft.com/office/drawing/2014/main" id="{24EFD73B-A044-48C3-9854-BD9DE661F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2722" y="979056"/>
          <a:ext cx="729001" cy="867199"/>
        </a:xfrm>
        <a:prstGeom prst="rect">
          <a:avLst/>
        </a:prstGeom>
      </xdr:spPr>
    </xdr:pic>
    <xdr:clientData/>
  </xdr:oneCellAnchor>
  <xdr:oneCellAnchor>
    <xdr:from>
      <xdr:col>10</xdr:col>
      <xdr:colOff>950685</xdr:colOff>
      <xdr:row>2</xdr:row>
      <xdr:rowOff>401138</xdr:rowOff>
    </xdr:from>
    <xdr:ext cx="910480" cy="868068"/>
    <xdr:pic>
      <xdr:nvPicPr>
        <xdr:cNvPr id="3" name="Kép 2">
          <a:extLst>
            <a:ext uri="{FF2B5EF4-FFF2-40B4-BE49-F238E27FC236}">
              <a16:creationId xmlns:a16="http://schemas.microsoft.com/office/drawing/2014/main" id="{DB6FAD44-ECA4-471B-AB04-9FE0547ED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4685" y="963113"/>
          <a:ext cx="910480" cy="868068"/>
        </a:xfrm>
        <a:prstGeom prst="rect">
          <a:avLst/>
        </a:prstGeom>
      </xdr:spPr>
    </xdr:pic>
    <xdr:clientData/>
  </xdr:oneCellAnchor>
  <xdr:twoCellAnchor editAs="oneCell">
    <xdr:from>
      <xdr:col>0</xdr:col>
      <xdr:colOff>386206</xdr:colOff>
      <xdr:row>7</xdr:row>
      <xdr:rowOff>283976</xdr:rowOff>
    </xdr:from>
    <xdr:to>
      <xdr:col>1</xdr:col>
      <xdr:colOff>806770</xdr:colOff>
      <xdr:row>8</xdr:row>
      <xdr:rowOff>130184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C08B3E1B-AA5F-40C3-97CE-63A8FDE95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6206" y="1274576"/>
          <a:ext cx="1411164" cy="1103508"/>
        </a:xfrm>
        <a:prstGeom prst="rect">
          <a:avLst/>
        </a:prstGeom>
      </xdr:spPr>
    </xdr:pic>
    <xdr:clientData/>
  </xdr:twoCellAnchor>
  <xdr:oneCellAnchor>
    <xdr:from>
      <xdr:col>16</xdr:col>
      <xdr:colOff>26801</xdr:colOff>
      <xdr:row>2</xdr:row>
      <xdr:rowOff>446389</xdr:rowOff>
    </xdr:from>
    <xdr:ext cx="687574" cy="749260"/>
    <xdr:pic>
      <xdr:nvPicPr>
        <xdr:cNvPr id="17" name="Kép 16">
          <a:extLst>
            <a:ext uri="{FF2B5EF4-FFF2-40B4-BE49-F238E27FC236}">
              <a16:creationId xmlns:a16="http://schemas.microsoft.com/office/drawing/2014/main" id="{F783411E-6D02-499A-85AA-31A06BFAD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401" y="2913364"/>
          <a:ext cx="687574" cy="749260"/>
        </a:xfrm>
        <a:prstGeom prst="rect">
          <a:avLst/>
        </a:prstGeom>
      </xdr:spPr>
    </xdr:pic>
    <xdr:clientData/>
  </xdr:oneCellAnchor>
  <xdr:oneCellAnchor>
    <xdr:from>
      <xdr:col>15</xdr:col>
      <xdr:colOff>249059</xdr:colOff>
      <xdr:row>2</xdr:row>
      <xdr:rowOff>444007</xdr:rowOff>
    </xdr:from>
    <xdr:ext cx="589142" cy="805118"/>
    <xdr:pic>
      <xdr:nvPicPr>
        <xdr:cNvPr id="18" name="Kép 17">
          <a:extLst>
            <a:ext uri="{FF2B5EF4-FFF2-40B4-BE49-F238E27FC236}">
              <a16:creationId xmlns:a16="http://schemas.microsoft.com/office/drawing/2014/main" id="{EAE26315-40BE-4801-9236-906215936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059" y="2910982"/>
          <a:ext cx="589142" cy="80511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581657</xdr:colOff>
      <xdr:row>2</xdr:row>
      <xdr:rowOff>264934</xdr:rowOff>
    </xdr:from>
    <xdr:ext cx="749300" cy="900252"/>
    <xdr:pic>
      <xdr:nvPicPr>
        <xdr:cNvPr id="10" name="Kép 9">
          <a:extLst>
            <a:ext uri="{FF2B5EF4-FFF2-40B4-BE49-F238E27FC236}">
              <a16:creationId xmlns:a16="http://schemas.microsoft.com/office/drawing/2014/main" id="{AE494D80-F28C-4FF0-8C2E-AD0010072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5000" contrast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57" y="776903"/>
          <a:ext cx="749300" cy="900252"/>
        </a:xfrm>
        <a:prstGeom prst="rect">
          <a:avLst/>
        </a:prstGeom>
      </xdr:spPr>
    </xdr:pic>
    <xdr:clientData/>
  </xdr:oneCellAnchor>
  <xdr:oneCellAnchor>
    <xdr:from>
      <xdr:col>0</xdr:col>
      <xdr:colOff>541867</xdr:colOff>
      <xdr:row>12</xdr:row>
      <xdr:rowOff>171450</xdr:rowOff>
    </xdr:from>
    <xdr:ext cx="636573" cy="709267"/>
    <xdr:pic>
      <xdr:nvPicPr>
        <xdr:cNvPr id="11" name="Kép 10">
          <a:extLst>
            <a:ext uri="{FF2B5EF4-FFF2-40B4-BE49-F238E27FC236}">
              <a16:creationId xmlns:a16="http://schemas.microsoft.com/office/drawing/2014/main" id="{DE3FD20B-C44C-4980-8A66-5E75CB264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3398" y="992981"/>
          <a:ext cx="636573" cy="709267"/>
        </a:xfrm>
        <a:prstGeom prst="rect">
          <a:avLst/>
        </a:prstGeom>
      </xdr:spPr>
    </xdr:pic>
    <xdr:clientData/>
  </xdr:oneCellAnchor>
  <xdr:oneCellAnchor>
    <xdr:from>
      <xdr:col>6</xdr:col>
      <xdr:colOff>613387</xdr:colOff>
      <xdr:row>11</xdr:row>
      <xdr:rowOff>0</xdr:rowOff>
    </xdr:from>
    <xdr:ext cx="630904" cy="803083"/>
    <xdr:pic>
      <xdr:nvPicPr>
        <xdr:cNvPr id="12" name="Kép 11">
          <a:extLst>
            <a:ext uri="{FF2B5EF4-FFF2-40B4-BE49-F238E27FC236}">
              <a16:creationId xmlns:a16="http://schemas.microsoft.com/office/drawing/2014/main" id="{CECD3662-D075-408E-AB57-DE5C56C13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6450" y="821531"/>
          <a:ext cx="630904" cy="803083"/>
        </a:xfrm>
        <a:prstGeom prst="rect">
          <a:avLst/>
        </a:prstGeom>
      </xdr:spPr>
    </xdr:pic>
    <xdr:clientData/>
  </xdr:oneCellAnchor>
  <xdr:oneCellAnchor>
    <xdr:from>
      <xdr:col>12</xdr:col>
      <xdr:colOff>497418</xdr:colOff>
      <xdr:row>10</xdr:row>
      <xdr:rowOff>290834</xdr:rowOff>
    </xdr:from>
    <xdr:ext cx="719665" cy="842797"/>
    <xdr:pic>
      <xdr:nvPicPr>
        <xdr:cNvPr id="13" name="Kép 12">
          <a:extLst>
            <a:ext uri="{FF2B5EF4-FFF2-40B4-BE49-F238E27FC236}">
              <a16:creationId xmlns:a16="http://schemas.microsoft.com/office/drawing/2014/main" id="{9714D355-E16F-4F19-AE35-55D4F63FE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2012" y="802803"/>
          <a:ext cx="719665" cy="842797"/>
        </a:xfrm>
        <a:prstGeom prst="rect">
          <a:avLst/>
        </a:prstGeom>
      </xdr:spPr>
    </xdr:pic>
    <xdr:clientData/>
  </xdr:oneCellAnchor>
  <xdr:oneCellAnchor>
    <xdr:from>
      <xdr:col>18</xdr:col>
      <xdr:colOff>581558</xdr:colOff>
      <xdr:row>10</xdr:row>
      <xdr:rowOff>258536</xdr:rowOff>
    </xdr:from>
    <xdr:ext cx="670181" cy="793845"/>
    <xdr:pic>
      <xdr:nvPicPr>
        <xdr:cNvPr id="18" name="Kép 17">
          <a:extLst>
            <a:ext uri="{FF2B5EF4-FFF2-40B4-BE49-F238E27FC236}">
              <a16:creationId xmlns:a16="http://schemas.microsoft.com/office/drawing/2014/main" id="{E47CF8CD-7E02-48A1-A76E-DB401E86A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558" y="18375086"/>
          <a:ext cx="670181" cy="793845"/>
        </a:xfrm>
        <a:prstGeom prst="rect">
          <a:avLst/>
        </a:prstGeom>
      </xdr:spPr>
    </xdr:pic>
    <xdr:clientData/>
  </xdr:oneCellAnchor>
  <xdr:oneCellAnchor>
    <xdr:from>
      <xdr:col>6</xdr:col>
      <xdr:colOff>278495</xdr:colOff>
      <xdr:row>20</xdr:row>
      <xdr:rowOff>195946</xdr:rowOff>
    </xdr:from>
    <xdr:ext cx="1245506" cy="684554"/>
    <xdr:pic>
      <xdr:nvPicPr>
        <xdr:cNvPr id="19" name="Kép 18">
          <a:extLst>
            <a:ext uri="{FF2B5EF4-FFF2-40B4-BE49-F238E27FC236}">
              <a16:creationId xmlns:a16="http://schemas.microsoft.com/office/drawing/2014/main" id="{75004741-76A9-4869-9071-E0445FFE1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4520" y="7396846"/>
          <a:ext cx="1245506" cy="684554"/>
        </a:xfrm>
        <a:prstGeom prst="rect">
          <a:avLst/>
        </a:prstGeom>
      </xdr:spPr>
    </xdr:pic>
    <xdr:clientData/>
  </xdr:oneCellAnchor>
  <xdr:oneCellAnchor>
    <xdr:from>
      <xdr:col>18</xdr:col>
      <xdr:colOff>190501</xdr:colOff>
      <xdr:row>20</xdr:row>
      <xdr:rowOff>171450</xdr:rowOff>
    </xdr:from>
    <xdr:ext cx="669978" cy="653806"/>
    <xdr:pic>
      <xdr:nvPicPr>
        <xdr:cNvPr id="20" name="Kép 19">
          <a:extLst>
            <a:ext uri="{FF2B5EF4-FFF2-40B4-BE49-F238E27FC236}">
              <a16:creationId xmlns:a16="http://schemas.microsoft.com/office/drawing/2014/main" id="{7BD3067A-2C3F-4760-89F2-7BD063F1F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7372350"/>
          <a:ext cx="669978" cy="653806"/>
        </a:xfrm>
        <a:prstGeom prst="rect">
          <a:avLst/>
        </a:prstGeom>
      </xdr:spPr>
    </xdr:pic>
    <xdr:clientData/>
  </xdr:oneCellAnchor>
  <xdr:oneCellAnchor>
    <xdr:from>
      <xdr:col>18</xdr:col>
      <xdr:colOff>904876</xdr:colOff>
      <xdr:row>20</xdr:row>
      <xdr:rowOff>218901</xdr:rowOff>
    </xdr:from>
    <xdr:ext cx="542924" cy="660331"/>
    <xdr:pic>
      <xdr:nvPicPr>
        <xdr:cNvPr id="21" name="Kép 20">
          <a:extLst>
            <a:ext uri="{FF2B5EF4-FFF2-40B4-BE49-F238E27FC236}">
              <a16:creationId xmlns:a16="http://schemas.microsoft.com/office/drawing/2014/main" id="{FE8F742C-4CA8-4C3E-806B-79E070FDB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6" y="7419801"/>
          <a:ext cx="542924" cy="660331"/>
        </a:xfrm>
        <a:prstGeom prst="rect">
          <a:avLst/>
        </a:prstGeom>
      </xdr:spPr>
    </xdr:pic>
    <xdr:clientData/>
  </xdr:oneCellAnchor>
  <xdr:oneCellAnchor>
    <xdr:from>
      <xdr:col>12</xdr:col>
      <xdr:colOff>344716</xdr:colOff>
      <xdr:row>20</xdr:row>
      <xdr:rowOff>206829</xdr:rowOff>
    </xdr:from>
    <xdr:ext cx="1123949" cy="644442"/>
    <xdr:pic>
      <xdr:nvPicPr>
        <xdr:cNvPr id="22" name="Kép 21">
          <a:extLst>
            <a:ext uri="{FF2B5EF4-FFF2-40B4-BE49-F238E27FC236}">
              <a16:creationId xmlns:a16="http://schemas.microsoft.com/office/drawing/2014/main" id="{8B7D62A6-3C9B-46B4-B2DD-413EDDBB3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2066" y="7407729"/>
          <a:ext cx="1123949" cy="644442"/>
        </a:xfrm>
        <a:prstGeom prst="rect">
          <a:avLst/>
        </a:prstGeom>
      </xdr:spPr>
    </xdr:pic>
    <xdr:clientData/>
  </xdr:oneCellAnchor>
  <xdr:oneCellAnchor>
    <xdr:from>
      <xdr:col>12</xdr:col>
      <xdr:colOff>120332</xdr:colOff>
      <xdr:row>28</xdr:row>
      <xdr:rowOff>285750</xdr:rowOff>
    </xdr:from>
    <xdr:ext cx="1525676" cy="212446"/>
    <xdr:pic>
      <xdr:nvPicPr>
        <xdr:cNvPr id="24" name="Picture 11" descr="gázhenger magasított">
          <a:extLst>
            <a:ext uri="{FF2B5EF4-FFF2-40B4-BE49-F238E27FC236}">
              <a16:creationId xmlns:a16="http://schemas.microsoft.com/office/drawing/2014/main" id="{66AFA4EF-6207-4F46-BCBE-46A6F74F2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32" y="10039350"/>
          <a:ext cx="1525676" cy="212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104705</xdr:colOff>
      <xdr:row>36</xdr:row>
      <xdr:rowOff>253688</xdr:rowOff>
    </xdr:from>
    <xdr:ext cx="1473724" cy="233990"/>
    <xdr:pic>
      <xdr:nvPicPr>
        <xdr:cNvPr id="25" name="Kép 1">
          <a:extLst>
            <a:ext uri="{FF2B5EF4-FFF2-40B4-BE49-F238E27FC236}">
              <a16:creationId xmlns:a16="http://schemas.microsoft.com/office/drawing/2014/main" id="{FD8E4ABC-07F1-4B4D-AEDF-087342CC2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055" y="10007288"/>
          <a:ext cx="1473724" cy="23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103835</xdr:colOff>
      <xdr:row>36</xdr:row>
      <xdr:rowOff>272991</xdr:rowOff>
    </xdr:from>
    <xdr:ext cx="1447379" cy="193621"/>
    <xdr:pic>
      <xdr:nvPicPr>
        <xdr:cNvPr id="26" name="Kép 25">
          <a:extLst>
            <a:ext uri="{FF2B5EF4-FFF2-40B4-BE49-F238E27FC236}">
              <a16:creationId xmlns:a16="http://schemas.microsoft.com/office/drawing/2014/main" id="{4642A0E2-4DDB-4F26-8E96-BC99C1F01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35" y="11302941"/>
          <a:ext cx="1447379" cy="193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179316</xdr:colOff>
      <xdr:row>4</xdr:row>
      <xdr:rowOff>202018</xdr:rowOff>
    </xdr:from>
    <xdr:ext cx="1490133" cy="649093"/>
    <xdr:pic>
      <xdr:nvPicPr>
        <xdr:cNvPr id="27" name="Kép 26">
          <a:extLst>
            <a:ext uri="{FF2B5EF4-FFF2-40B4-BE49-F238E27FC236}">
              <a16:creationId xmlns:a16="http://schemas.microsoft.com/office/drawing/2014/main" id="{EC058950-3AEE-4F7E-9E94-7F6C45859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316" y="4850218"/>
          <a:ext cx="1490133" cy="649093"/>
        </a:xfrm>
        <a:prstGeom prst="rect">
          <a:avLst/>
        </a:prstGeom>
      </xdr:spPr>
    </xdr:pic>
    <xdr:clientData/>
  </xdr:oneCellAnchor>
  <xdr:oneCellAnchor>
    <xdr:from>
      <xdr:col>6</xdr:col>
      <xdr:colOff>64415</xdr:colOff>
      <xdr:row>4</xdr:row>
      <xdr:rowOff>175374</xdr:rowOff>
    </xdr:from>
    <xdr:ext cx="1579033" cy="697945"/>
    <xdr:pic>
      <xdr:nvPicPr>
        <xdr:cNvPr id="6" name="Kép 5">
          <a:extLst>
            <a:ext uri="{FF2B5EF4-FFF2-40B4-BE49-F238E27FC236}">
              <a16:creationId xmlns:a16="http://schemas.microsoft.com/office/drawing/2014/main" id="{06D07BC0-CADB-4C66-B133-6CE97FB99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3090" y="4823574"/>
          <a:ext cx="1579033" cy="697945"/>
        </a:xfrm>
        <a:prstGeom prst="rect">
          <a:avLst/>
        </a:prstGeom>
      </xdr:spPr>
    </xdr:pic>
    <xdr:clientData/>
  </xdr:oneCellAnchor>
  <xdr:oneCellAnchor>
    <xdr:from>
      <xdr:col>12</xdr:col>
      <xdr:colOff>390526</xdr:colOff>
      <xdr:row>4</xdr:row>
      <xdr:rowOff>184728</xdr:rowOff>
    </xdr:from>
    <xdr:ext cx="1019174" cy="667810"/>
    <xdr:pic>
      <xdr:nvPicPr>
        <xdr:cNvPr id="7" name="Kép 6">
          <a:extLst>
            <a:ext uri="{FF2B5EF4-FFF2-40B4-BE49-F238E27FC236}">
              <a16:creationId xmlns:a16="http://schemas.microsoft.com/office/drawing/2014/main" id="{74FE526A-4588-4FD3-84AA-CBE0883CD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306551" y="4832928"/>
          <a:ext cx="1019174" cy="667810"/>
        </a:xfrm>
        <a:prstGeom prst="rect">
          <a:avLst/>
        </a:prstGeom>
      </xdr:spPr>
    </xdr:pic>
    <xdr:clientData/>
  </xdr:oneCellAnchor>
  <xdr:oneCellAnchor>
    <xdr:from>
      <xdr:col>0</xdr:col>
      <xdr:colOff>277588</xdr:colOff>
      <xdr:row>20</xdr:row>
      <xdr:rowOff>257325</xdr:rowOff>
    </xdr:from>
    <xdr:ext cx="1110341" cy="566954"/>
    <xdr:pic>
      <xdr:nvPicPr>
        <xdr:cNvPr id="8" name="Kép 7">
          <a:extLst>
            <a:ext uri="{FF2B5EF4-FFF2-40B4-BE49-F238E27FC236}">
              <a16:creationId xmlns:a16="http://schemas.microsoft.com/office/drawing/2014/main" id="{5904626D-0F3C-4D93-A8B8-8CB1A07FD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6263" y="7458225"/>
          <a:ext cx="1110341" cy="566954"/>
        </a:xfrm>
        <a:prstGeom prst="rect">
          <a:avLst/>
        </a:prstGeom>
      </xdr:spPr>
    </xdr:pic>
    <xdr:clientData/>
  </xdr:oneCellAnchor>
  <xdr:oneCellAnchor>
    <xdr:from>
      <xdr:col>0</xdr:col>
      <xdr:colOff>127137</xdr:colOff>
      <xdr:row>28</xdr:row>
      <xdr:rowOff>284635</xdr:rowOff>
    </xdr:from>
    <xdr:ext cx="1396863" cy="251409"/>
    <xdr:pic>
      <xdr:nvPicPr>
        <xdr:cNvPr id="16" name="Picture 8" descr="gázhenger fotelhoz">
          <a:extLst>
            <a:ext uri="{FF2B5EF4-FFF2-40B4-BE49-F238E27FC236}">
              <a16:creationId xmlns:a16="http://schemas.microsoft.com/office/drawing/2014/main" id="{A3018571-F826-4133-8299-1F5EDAA01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5812" y="8761885"/>
          <a:ext cx="1396863" cy="251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112603</xdr:colOff>
      <xdr:row>28</xdr:row>
      <xdr:rowOff>288108</xdr:rowOff>
    </xdr:from>
    <xdr:ext cx="1452219" cy="257684"/>
    <xdr:pic>
      <xdr:nvPicPr>
        <xdr:cNvPr id="17" name="Picture 9" descr="gázhenger normál komplett">
          <a:extLst>
            <a:ext uri="{FF2B5EF4-FFF2-40B4-BE49-F238E27FC236}">
              <a16:creationId xmlns:a16="http://schemas.microsoft.com/office/drawing/2014/main" id="{A847BAEA-AA17-4F12-96B4-FE79FCB55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8628" y="8765358"/>
          <a:ext cx="1452219" cy="257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112904</xdr:colOff>
      <xdr:row>28</xdr:row>
      <xdr:rowOff>242016</xdr:rowOff>
    </xdr:from>
    <xdr:ext cx="1506346" cy="336866"/>
    <xdr:pic>
      <xdr:nvPicPr>
        <xdr:cNvPr id="23" name="Kép 22">
          <a:extLst>
            <a:ext uri="{FF2B5EF4-FFF2-40B4-BE49-F238E27FC236}">
              <a16:creationId xmlns:a16="http://schemas.microsoft.com/office/drawing/2014/main" id="{530EFA1D-6F5B-4FB2-BFD0-EE6791950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579" y="9995616"/>
          <a:ext cx="1506346" cy="336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59268</xdr:colOff>
      <xdr:row>36</xdr:row>
      <xdr:rowOff>267953</xdr:rowOff>
    </xdr:from>
    <xdr:ext cx="1464732" cy="271389"/>
    <xdr:pic>
      <xdr:nvPicPr>
        <xdr:cNvPr id="28" name="Kép 1">
          <a:extLst>
            <a:ext uri="{FF2B5EF4-FFF2-40B4-BE49-F238E27FC236}">
              <a16:creationId xmlns:a16="http://schemas.microsoft.com/office/drawing/2014/main" id="{3152BFBB-EEEC-4ADF-B27F-0A918711A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5293" y="10021553"/>
          <a:ext cx="1464732" cy="271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3B231-3E65-4988-9287-0ADA87F974E5}">
  <dimension ref="A1:B25"/>
  <sheetViews>
    <sheetView tabSelected="1" workbookViewId="0"/>
  </sheetViews>
  <sheetFormatPr defaultRowHeight="15" x14ac:dyDescent="0.25"/>
  <cols>
    <col min="1" max="1" width="62" customWidth="1"/>
    <col min="2" max="2" width="64.7109375" customWidth="1"/>
    <col min="3" max="7" width="86.7109375" customWidth="1"/>
  </cols>
  <sheetData>
    <row r="1" spans="1:2" ht="92.25" x14ac:dyDescent="0.25">
      <c r="A1" s="111">
        <v>0</v>
      </c>
      <c r="B1" s="112" t="s">
        <v>281</v>
      </c>
    </row>
    <row r="2" spans="1:2" ht="36" x14ac:dyDescent="0.25">
      <c r="A2" s="118" t="s">
        <v>310</v>
      </c>
      <c r="B2" s="118"/>
    </row>
    <row r="4" spans="1:2" ht="18.75" x14ac:dyDescent="0.25">
      <c r="A4" s="119" t="s">
        <v>282</v>
      </c>
      <c r="B4" s="119"/>
    </row>
    <row r="5" spans="1:2" x14ac:dyDescent="0.25">
      <c r="A5" s="113"/>
    </row>
    <row r="6" spans="1:2" ht="16.5" x14ac:dyDescent="0.25">
      <c r="A6" s="115" t="s">
        <v>283</v>
      </c>
      <c r="B6" s="116"/>
    </row>
    <row r="7" spans="1:2" ht="38.25" customHeight="1" x14ac:dyDescent="0.25">
      <c r="A7" s="115" t="s">
        <v>284</v>
      </c>
      <c r="B7" s="116"/>
    </row>
    <row r="8" spans="1:2" ht="53.25" customHeight="1" x14ac:dyDescent="0.25">
      <c r="A8" s="116" t="s">
        <v>285</v>
      </c>
      <c r="B8" s="116"/>
    </row>
    <row r="9" spans="1:2" ht="52.5" customHeight="1" x14ac:dyDescent="0.25">
      <c r="A9" s="116" t="s">
        <v>286</v>
      </c>
      <c r="B9" s="116"/>
    </row>
    <row r="10" spans="1:2" ht="91.5" customHeight="1" x14ac:dyDescent="0.25">
      <c r="A10" s="116" t="s">
        <v>287</v>
      </c>
      <c r="B10" s="116"/>
    </row>
    <row r="11" spans="1:2" ht="49.5" customHeight="1" x14ac:dyDescent="0.25">
      <c r="A11" s="116" t="s">
        <v>288</v>
      </c>
      <c r="B11" s="116"/>
    </row>
    <row r="12" spans="1:2" ht="56.25" customHeight="1" x14ac:dyDescent="0.25">
      <c r="A12" s="116" t="s">
        <v>289</v>
      </c>
      <c r="B12" s="116"/>
    </row>
    <row r="13" spans="1:2" ht="36.75" customHeight="1" x14ac:dyDescent="0.25">
      <c r="A13" s="116" t="s">
        <v>290</v>
      </c>
      <c r="B13" s="116"/>
    </row>
    <row r="14" spans="1:2" ht="26.45" customHeight="1" x14ac:dyDescent="0.25">
      <c r="A14" s="117" t="s">
        <v>291</v>
      </c>
      <c r="B14" s="117"/>
    </row>
    <row r="15" spans="1:2" ht="56.25" customHeight="1" x14ac:dyDescent="0.25">
      <c r="A15" s="116" t="s">
        <v>292</v>
      </c>
      <c r="B15" s="116"/>
    </row>
    <row r="16" spans="1:2" ht="55.5" customHeight="1" x14ac:dyDescent="0.25">
      <c r="A16" s="116" t="s">
        <v>293</v>
      </c>
      <c r="B16" s="116"/>
    </row>
    <row r="17" spans="1:2" ht="33" customHeight="1" x14ac:dyDescent="0.25">
      <c r="A17" s="117" t="s">
        <v>294</v>
      </c>
      <c r="B17" s="117"/>
    </row>
    <row r="18" spans="1:2" ht="69" customHeight="1" x14ac:dyDescent="0.25">
      <c r="A18" s="116" t="s">
        <v>295</v>
      </c>
      <c r="B18" s="116"/>
    </row>
    <row r="19" spans="1:2" ht="53.25" customHeight="1" x14ac:dyDescent="0.25">
      <c r="A19" s="116" t="s">
        <v>296</v>
      </c>
      <c r="B19" s="116"/>
    </row>
    <row r="20" spans="1:2" ht="60" customHeight="1" x14ac:dyDescent="0.25">
      <c r="A20" s="116" t="s">
        <v>297</v>
      </c>
      <c r="B20" s="116"/>
    </row>
    <row r="21" spans="1:2" ht="87" customHeight="1" x14ac:dyDescent="0.25">
      <c r="A21" s="116" t="s">
        <v>298</v>
      </c>
      <c r="B21" s="116"/>
    </row>
    <row r="22" spans="1:2" ht="61.5" customHeight="1" x14ac:dyDescent="0.25">
      <c r="A22" s="115" t="s">
        <v>299</v>
      </c>
      <c r="B22" s="116"/>
    </row>
    <row r="23" spans="1:2" ht="207" customHeight="1" x14ac:dyDescent="0.25">
      <c r="A23" s="116" t="s">
        <v>300</v>
      </c>
      <c r="B23" s="116"/>
    </row>
    <row r="24" spans="1:2" ht="54.75" customHeight="1" x14ac:dyDescent="0.25">
      <c r="A24" s="116" t="s">
        <v>301</v>
      </c>
      <c r="B24" s="116"/>
    </row>
    <row r="25" spans="1:2" ht="39" customHeight="1" x14ac:dyDescent="0.25">
      <c r="A25" s="115" t="s">
        <v>302</v>
      </c>
      <c r="B25" s="115"/>
    </row>
  </sheetData>
  <mergeCells count="22">
    <mergeCell ref="A15:B15"/>
    <mergeCell ref="A2:B2"/>
    <mergeCell ref="A4:B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21:B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15678-0691-40BF-B896-2526ECFC55C0}">
  <dimension ref="A1:AM163"/>
  <sheetViews>
    <sheetView zoomScale="85" zoomScaleNormal="85" workbookViewId="0">
      <pane ySplit="1" topLeftCell="A2" activePane="bottomLeft" state="frozen"/>
      <selection pane="bottomLeft" activeCell="A2" sqref="A2:W2"/>
    </sheetView>
  </sheetViews>
  <sheetFormatPr defaultRowHeight="15" x14ac:dyDescent="0.25"/>
  <cols>
    <col min="1" max="1" width="31.7109375" customWidth="1"/>
    <col min="2" max="2" width="11" customWidth="1"/>
    <col min="3" max="3" width="7.140625" customWidth="1"/>
    <col min="4" max="5" width="9.140625" hidden="1" customWidth="1"/>
    <col min="6" max="6" width="11.28515625" customWidth="1"/>
    <col min="7" max="7" width="8" bestFit="1" customWidth="1"/>
    <col min="8" max="8" width="1.28515625" customWidth="1"/>
    <col min="9" max="9" width="31.7109375" customWidth="1"/>
    <col min="10" max="10" width="11" customWidth="1"/>
    <col min="11" max="11" width="7.140625" customWidth="1"/>
    <col min="12" max="13" width="9.140625" hidden="1" customWidth="1"/>
    <col min="14" max="14" width="8.5703125" customWidth="1"/>
    <col min="15" max="15" width="7.7109375" customWidth="1"/>
    <col min="16" max="16" width="1.28515625" customWidth="1"/>
    <col min="17" max="17" width="31.7109375" customWidth="1"/>
    <col min="18" max="18" width="11" customWidth="1"/>
    <col min="19" max="19" width="7.140625" customWidth="1"/>
    <col min="20" max="21" width="9.140625" hidden="1" customWidth="1"/>
    <col min="22" max="22" width="8.5703125" customWidth="1"/>
    <col min="23" max="23" width="7.7109375" customWidth="1"/>
    <col min="24" max="24" width="1.28515625" customWidth="1"/>
    <col min="25" max="25" width="42" customWidth="1"/>
    <col min="26" max="26" width="12.42578125" customWidth="1"/>
    <col min="27" max="27" width="9.42578125" customWidth="1"/>
    <col min="28" max="29" width="0" hidden="1" customWidth="1"/>
    <col min="30" max="30" width="9.28515625" bestFit="1" customWidth="1"/>
    <col min="31" max="31" width="9" bestFit="1" customWidth="1"/>
  </cols>
  <sheetData>
    <row r="1" spans="1:32" ht="15.75" x14ac:dyDescent="0.25">
      <c r="A1" s="1"/>
      <c r="B1" s="1"/>
      <c r="C1" s="2"/>
      <c r="D1" s="2"/>
      <c r="E1" s="2"/>
      <c r="F1" s="3"/>
      <c r="G1" s="1"/>
      <c r="H1" s="1"/>
      <c r="I1" s="1"/>
      <c r="J1" s="1"/>
      <c r="K1" s="2"/>
      <c r="L1" s="2"/>
      <c r="M1" s="2"/>
      <c r="N1" s="1"/>
      <c r="O1" s="1"/>
      <c r="P1" s="1"/>
      <c r="Q1" s="1"/>
      <c r="R1" s="1"/>
      <c r="S1" s="2"/>
      <c r="T1" s="2"/>
      <c r="U1" s="2"/>
      <c r="V1" s="3"/>
      <c r="W1" s="1"/>
      <c r="X1" s="1"/>
      <c r="Y1" s="1"/>
      <c r="Z1" s="1"/>
      <c r="AA1" s="2"/>
      <c r="AB1" s="2"/>
      <c r="AC1" s="2"/>
      <c r="AD1" s="3"/>
      <c r="AE1" s="1"/>
      <c r="AF1" s="1"/>
    </row>
    <row r="2" spans="1:32" ht="20.25" x14ac:dyDescent="0.25">
      <c r="A2" s="199" t="s">
        <v>247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65"/>
      <c r="Y2" s="65"/>
      <c r="Z2" s="65"/>
      <c r="AA2" s="65"/>
      <c r="AB2" s="65"/>
      <c r="AC2" s="65"/>
      <c r="AD2" s="65"/>
      <c r="AE2" s="65"/>
      <c r="AF2" s="1"/>
    </row>
    <row r="3" spans="1:32" ht="16.5" thickBot="1" x14ac:dyDescent="0.3">
      <c r="A3" s="1"/>
      <c r="B3" s="1"/>
      <c r="C3" s="2"/>
      <c r="D3" s="2"/>
      <c r="E3" s="2"/>
      <c r="F3" s="3"/>
      <c r="G3" s="1"/>
      <c r="H3" s="1"/>
      <c r="I3" s="1"/>
      <c r="J3" s="1"/>
      <c r="K3" s="2"/>
      <c r="L3" s="2"/>
      <c r="M3" s="2"/>
      <c r="N3" s="1"/>
      <c r="O3" s="1"/>
      <c r="P3" s="1"/>
      <c r="Q3" s="1"/>
      <c r="R3" s="1"/>
      <c r="S3" s="2"/>
      <c r="T3" s="2"/>
      <c r="U3" s="2"/>
      <c r="V3" s="3"/>
      <c r="W3" s="1"/>
      <c r="X3" s="1"/>
      <c r="Y3" s="1"/>
      <c r="Z3" s="1"/>
      <c r="AA3" s="2"/>
      <c r="AB3" s="2"/>
      <c r="AC3" s="2"/>
      <c r="AD3" s="3"/>
      <c r="AE3" s="1"/>
      <c r="AF3" s="1"/>
    </row>
    <row r="4" spans="1:32" ht="23.25" customHeight="1" thickTop="1" x14ac:dyDescent="0.25">
      <c r="A4" s="225" t="s">
        <v>145</v>
      </c>
      <c r="B4" s="297" t="s">
        <v>1</v>
      </c>
      <c r="C4" s="236"/>
      <c r="D4" s="297" t="s">
        <v>42</v>
      </c>
      <c r="E4" s="236"/>
      <c r="F4" s="297" t="s">
        <v>280</v>
      </c>
      <c r="G4" s="298"/>
      <c r="H4" s="1"/>
      <c r="I4" s="150" t="s">
        <v>250</v>
      </c>
      <c r="J4" s="192" t="s">
        <v>40</v>
      </c>
      <c r="K4" s="156"/>
      <c r="L4" s="192" t="s">
        <v>2</v>
      </c>
      <c r="M4" s="156"/>
      <c r="N4" s="192" t="s">
        <v>2</v>
      </c>
      <c r="O4" s="193"/>
      <c r="P4" s="1"/>
      <c r="Q4" s="150" t="s">
        <v>41</v>
      </c>
      <c r="R4" s="153" t="s">
        <v>40</v>
      </c>
      <c r="S4" s="154"/>
      <c r="T4" s="153" t="s">
        <v>42</v>
      </c>
      <c r="U4" s="155"/>
      <c r="V4" s="156" t="s">
        <v>42</v>
      </c>
      <c r="W4" s="157"/>
      <c r="X4" s="1"/>
    </row>
    <row r="5" spans="1:32" ht="20.25" customHeight="1" x14ac:dyDescent="0.25">
      <c r="A5" s="226"/>
      <c r="B5" s="158" t="s">
        <v>146</v>
      </c>
      <c r="C5" s="159"/>
      <c r="D5" s="209">
        <v>56000</v>
      </c>
      <c r="E5" s="130"/>
      <c r="F5" s="209">
        <f>D5*(1-'SZORZÓ+FELTÉTELEK'!$A$1)</f>
        <v>56000</v>
      </c>
      <c r="G5" s="210"/>
      <c r="H5" s="1"/>
      <c r="I5" s="151"/>
      <c r="J5" s="158" t="s">
        <v>44</v>
      </c>
      <c r="K5" s="159"/>
      <c r="L5" s="128">
        <v>68000</v>
      </c>
      <c r="M5" s="129"/>
      <c r="N5" s="128">
        <f>L5*(1-'SZORZÓ+FELTÉTELEK'!$A$1)</f>
        <v>68000</v>
      </c>
      <c r="O5" s="161"/>
      <c r="P5" s="1"/>
      <c r="Q5" s="151"/>
      <c r="R5" s="158" t="s">
        <v>45</v>
      </c>
      <c r="S5" s="159"/>
      <c r="T5" s="128">
        <v>55000</v>
      </c>
      <c r="U5" s="129"/>
      <c r="V5" s="160">
        <f>T5*(1-'SZORZÓ+FELTÉTELEK'!$A$1)</f>
        <v>55000</v>
      </c>
      <c r="W5" s="161"/>
      <c r="X5" s="1"/>
    </row>
    <row r="6" spans="1:32" ht="20.25" customHeight="1" x14ac:dyDescent="0.25">
      <c r="A6" s="226"/>
      <c r="B6" s="158" t="s">
        <v>145</v>
      </c>
      <c r="C6" s="159"/>
      <c r="D6" s="209">
        <v>92000</v>
      </c>
      <c r="E6" s="130"/>
      <c r="F6" s="209">
        <f>D6*(1-'SZORZÓ+FELTÉTELEK'!$A$1)</f>
        <v>92000</v>
      </c>
      <c r="G6" s="210"/>
      <c r="H6" s="1"/>
      <c r="I6" s="151"/>
      <c r="J6" s="172"/>
      <c r="K6" s="173"/>
      <c r="L6" s="173"/>
      <c r="M6" s="173"/>
      <c r="N6" s="173"/>
      <c r="O6" s="174"/>
      <c r="P6" s="1"/>
      <c r="Q6" s="151"/>
      <c r="R6" s="158" t="s">
        <v>46</v>
      </c>
      <c r="S6" s="159"/>
      <c r="T6" s="128">
        <v>57000</v>
      </c>
      <c r="U6" s="129"/>
      <c r="V6" s="160">
        <f>T6*(1-'SZORZÓ+FELTÉTELEK'!$A$1)</f>
        <v>57000</v>
      </c>
      <c r="W6" s="161"/>
      <c r="X6" s="1"/>
    </row>
    <row r="7" spans="1:32" ht="20.25" customHeight="1" x14ac:dyDescent="0.25">
      <c r="A7" s="226"/>
      <c r="B7" s="136"/>
      <c r="C7" s="137"/>
      <c r="D7" s="137"/>
      <c r="E7" s="137"/>
      <c r="F7" s="137"/>
      <c r="G7" s="220"/>
      <c r="H7" s="1"/>
      <c r="I7" s="151"/>
      <c r="J7" s="175"/>
      <c r="K7" s="176"/>
      <c r="L7" s="176"/>
      <c r="M7" s="176"/>
      <c r="N7" s="176"/>
      <c r="O7" s="177"/>
      <c r="P7" s="1"/>
      <c r="Q7" s="151"/>
      <c r="R7" s="136"/>
      <c r="S7" s="137"/>
      <c r="T7" s="137"/>
      <c r="U7" s="137"/>
      <c r="V7" s="137"/>
      <c r="W7" s="162"/>
      <c r="X7" s="1"/>
    </row>
    <row r="8" spans="1:32" ht="23.25" customHeight="1" x14ac:dyDescent="0.25">
      <c r="A8" s="226"/>
      <c r="B8" s="204" t="s">
        <v>312</v>
      </c>
      <c r="C8" s="205"/>
      <c r="D8" s="205"/>
      <c r="E8" s="205"/>
      <c r="F8" s="205"/>
      <c r="G8" s="470"/>
      <c r="H8" s="1"/>
      <c r="I8" s="151"/>
      <c r="J8" s="178"/>
      <c r="K8" s="179"/>
      <c r="L8" s="179"/>
      <c r="M8" s="179"/>
      <c r="N8" s="179"/>
      <c r="O8" s="180"/>
      <c r="P8" s="1"/>
      <c r="Q8" s="151"/>
      <c r="R8" s="139"/>
      <c r="S8" s="140"/>
      <c r="T8" s="140"/>
      <c r="U8" s="140"/>
      <c r="V8" s="140"/>
      <c r="W8" s="163"/>
      <c r="X8" s="1"/>
    </row>
    <row r="9" spans="1:32" ht="12.75" customHeight="1" x14ac:dyDescent="0.25">
      <c r="A9" s="226"/>
      <c r="B9" s="4" t="s">
        <v>304</v>
      </c>
      <c r="C9" s="5" t="s">
        <v>153</v>
      </c>
      <c r="D9" s="144"/>
      <c r="E9" s="145"/>
      <c r="F9" s="4" t="s">
        <v>15</v>
      </c>
      <c r="G9" s="17" t="s">
        <v>154</v>
      </c>
      <c r="H9" s="1"/>
      <c r="I9" s="151"/>
      <c r="J9" s="4" t="s">
        <v>13</v>
      </c>
      <c r="K9" s="5" t="s">
        <v>48</v>
      </c>
      <c r="L9" s="144"/>
      <c r="M9" s="145"/>
      <c r="N9" s="4" t="s">
        <v>15</v>
      </c>
      <c r="O9" s="6" t="s">
        <v>83</v>
      </c>
      <c r="P9" s="1"/>
      <c r="Q9" s="151"/>
      <c r="R9" s="4" t="s">
        <v>13</v>
      </c>
      <c r="S9" s="5" t="s">
        <v>49</v>
      </c>
      <c r="T9" s="144"/>
      <c r="U9" s="145"/>
      <c r="V9" s="4" t="s">
        <v>15</v>
      </c>
      <c r="W9" s="6" t="s">
        <v>83</v>
      </c>
      <c r="X9" s="1"/>
    </row>
    <row r="10" spans="1:32" ht="12.75" customHeight="1" x14ac:dyDescent="0.25">
      <c r="A10" s="226"/>
      <c r="B10" s="4" t="s">
        <v>18</v>
      </c>
      <c r="C10" s="5" t="s">
        <v>50</v>
      </c>
      <c r="D10" s="146"/>
      <c r="E10" s="147"/>
      <c r="F10" s="4" t="s">
        <v>20</v>
      </c>
      <c r="G10" s="20" t="s">
        <v>25</v>
      </c>
      <c r="H10" s="1"/>
      <c r="I10" s="151"/>
      <c r="J10" s="4" t="s">
        <v>18</v>
      </c>
      <c r="K10" s="5" t="s">
        <v>50</v>
      </c>
      <c r="L10" s="146"/>
      <c r="M10" s="147"/>
      <c r="N10" s="4" t="s">
        <v>20</v>
      </c>
      <c r="O10" s="9" t="s">
        <v>51</v>
      </c>
      <c r="P10" s="1"/>
      <c r="Q10" s="151"/>
      <c r="R10" s="4" t="s">
        <v>18</v>
      </c>
      <c r="S10" s="5" t="s">
        <v>52</v>
      </c>
      <c r="T10" s="146"/>
      <c r="U10" s="147"/>
      <c r="V10" s="4" t="s">
        <v>20</v>
      </c>
      <c r="W10" s="9" t="s">
        <v>21</v>
      </c>
      <c r="X10" s="1"/>
    </row>
    <row r="11" spans="1:32" ht="12.75" customHeight="1" x14ac:dyDescent="0.25">
      <c r="A11" s="226"/>
      <c r="B11" s="4" t="s">
        <v>22</v>
      </c>
      <c r="C11" s="5" t="s">
        <v>69</v>
      </c>
      <c r="D11" s="146"/>
      <c r="E11" s="147"/>
      <c r="F11" s="11" t="s">
        <v>24</v>
      </c>
      <c r="G11" s="21" t="s">
        <v>25</v>
      </c>
      <c r="H11" s="1"/>
      <c r="I11" s="151"/>
      <c r="J11" s="4" t="s">
        <v>22</v>
      </c>
      <c r="K11" s="5" t="s">
        <v>23</v>
      </c>
      <c r="L11" s="146"/>
      <c r="M11" s="147"/>
      <c r="N11" s="11" t="s">
        <v>24</v>
      </c>
      <c r="O11" s="12" t="s">
        <v>25</v>
      </c>
      <c r="P11" s="1"/>
      <c r="Q11" s="151"/>
      <c r="R11" s="4" t="s">
        <v>22</v>
      </c>
      <c r="S11" s="5" t="s">
        <v>23</v>
      </c>
      <c r="T11" s="146"/>
      <c r="U11" s="147"/>
      <c r="V11" s="11" t="s">
        <v>24</v>
      </c>
      <c r="W11" s="12" t="s">
        <v>25</v>
      </c>
      <c r="X11" s="1"/>
    </row>
    <row r="12" spans="1:32" ht="12.75" customHeight="1" x14ac:dyDescent="0.25">
      <c r="A12" s="226"/>
      <c r="B12" s="4" t="s">
        <v>28</v>
      </c>
      <c r="C12" s="5" t="s">
        <v>54</v>
      </c>
      <c r="D12" s="146"/>
      <c r="E12" s="147"/>
      <c r="F12" s="11" t="s">
        <v>30</v>
      </c>
      <c r="G12" s="21" t="s">
        <v>89</v>
      </c>
      <c r="H12" s="1"/>
      <c r="I12" s="151"/>
      <c r="J12" s="4" t="s">
        <v>28</v>
      </c>
      <c r="K12" s="5" t="s">
        <v>54</v>
      </c>
      <c r="L12" s="146"/>
      <c r="M12" s="147"/>
      <c r="N12" s="11" t="s">
        <v>30</v>
      </c>
      <c r="O12" s="12" t="s">
        <v>31</v>
      </c>
      <c r="P12" s="1"/>
      <c r="Q12" s="151"/>
      <c r="R12" s="4" t="s">
        <v>28</v>
      </c>
      <c r="S12" s="5" t="s">
        <v>54</v>
      </c>
      <c r="T12" s="146"/>
      <c r="U12" s="147"/>
      <c r="V12" s="11" t="s">
        <v>30</v>
      </c>
      <c r="W12" s="12" t="s">
        <v>31</v>
      </c>
      <c r="X12" s="1"/>
    </row>
    <row r="13" spans="1:32" ht="12.75" customHeight="1" x14ac:dyDescent="0.25">
      <c r="A13" s="226"/>
      <c r="B13" s="4" t="s">
        <v>34</v>
      </c>
      <c r="C13" s="5" t="s">
        <v>55</v>
      </c>
      <c r="D13" s="148"/>
      <c r="E13" s="149"/>
      <c r="F13" s="4" t="s">
        <v>73</v>
      </c>
      <c r="G13" s="29" t="s">
        <v>161</v>
      </c>
      <c r="H13" s="1"/>
      <c r="I13" s="151"/>
      <c r="J13" s="4" t="s">
        <v>34</v>
      </c>
      <c r="K13" s="5" t="s">
        <v>55</v>
      </c>
      <c r="L13" s="148"/>
      <c r="M13" s="149"/>
      <c r="N13" s="164"/>
      <c r="O13" s="165"/>
      <c r="P13" s="1"/>
      <c r="Q13" s="151"/>
      <c r="R13" s="4" t="s">
        <v>34</v>
      </c>
      <c r="S13" s="5" t="s">
        <v>55</v>
      </c>
      <c r="T13" s="148"/>
      <c r="U13" s="149"/>
      <c r="V13" s="164"/>
      <c r="W13" s="165"/>
      <c r="X13" s="1"/>
    </row>
    <row r="14" spans="1:32" ht="134.25" customHeight="1" x14ac:dyDescent="0.25">
      <c r="A14" s="226"/>
      <c r="B14" s="166" t="s">
        <v>311</v>
      </c>
      <c r="C14" s="167"/>
      <c r="D14" s="167"/>
      <c r="E14" s="167"/>
      <c r="F14" s="167"/>
      <c r="G14" s="466"/>
      <c r="H14" s="1"/>
      <c r="I14" s="151"/>
      <c r="J14" s="166" t="s">
        <v>56</v>
      </c>
      <c r="K14" s="167"/>
      <c r="L14" s="167"/>
      <c r="M14" s="167"/>
      <c r="N14" s="167"/>
      <c r="O14" s="168"/>
      <c r="P14" s="1"/>
      <c r="Q14" s="151"/>
      <c r="R14" s="166" t="s">
        <v>57</v>
      </c>
      <c r="S14" s="167"/>
      <c r="T14" s="167"/>
      <c r="U14" s="167"/>
      <c r="V14" s="167"/>
      <c r="W14" s="168"/>
      <c r="X14" s="1"/>
    </row>
    <row r="15" spans="1:32" ht="23.65" customHeight="1" thickBot="1" x14ac:dyDescent="0.3">
      <c r="A15" s="227"/>
      <c r="B15" s="467"/>
      <c r="C15" s="468"/>
      <c r="D15" s="468"/>
      <c r="E15" s="468"/>
      <c r="F15" s="468"/>
      <c r="G15" s="469"/>
      <c r="H15" s="1"/>
      <c r="I15" s="152"/>
      <c r="J15" s="169"/>
      <c r="K15" s="170"/>
      <c r="L15" s="170"/>
      <c r="M15" s="170"/>
      <c r="N15" s="170"/>
      <c r="O15" s="171"/>
      <c r="P15" s="1"/>
      <c r="Q15" s="152"/>
      <c r="R15" s="169"/>
      <c r="S15" s="170"/>
      <c r="T15" s="170"/>
      <c r="U15" s="170"/>
      <c r="V15" s="170"/>
      <c r="W15" s="171"/>
      <c r="X15" s="1"/>
    </row>
    <row r="16" spans="1:32" ht="17.25" thickTop="1" thickBot="1" x14ac:dyDescent="0.3">
      <c r="A16" s="1"/>
      <c r="B16" s="1"/>
      <c r="C16" s="2"/>
      <c r="D16" s="2"/>
      <c r="E16" s="2"/>
      <c r="F16" s="3"/>
      <c r="G16" s="1"/>
      <c r="H16" s="1"/>
      <c r="I16" s="1"/>
      <c r="J16" s="1"/>
      <c r="K16" s="2"/>
      <c r="L16" s="2"/>
      <c r="M16" s="2"/>
      <c r="N16" s="1"/>
      <c r="O16" s="1"/>
      <c r="P16" s="1"/>
      <c r="Q16" s="1"/>
      <c r="R16" s="1"/>
      <c r="S16" s="2"/>
      <c r="T16" s="2"/>
      <c r="U16" s="2"/>
      <c r="V16" s="3"/>
      <c r="W16" s="1"/>
      <c r="X16" s="1"/>
      <c r="Y16" s="1"/>
      <c r="Z16" s="1"/>
      <c r="AA16" s="2"/>
      <c r="AB16" s="2"/>
      <c r="AC16" s="2"/>
      <c r="AD16" s="3"/>
      <c r="AE16" s="1"/>
      <c r="AF16" s="1"/>
    </row>
    <row r="17" spans="1:32" ht="23.65" customHeight="1" thickTop="1" x14ac:dyDescent="0.25">
      <c r="A17" s="225" t="s">
        <v>79</v>
      </c>
      <c r="B17" s="228" t="s">
        <v>40</v>
      </c>
      <c r="C17" s="229"/>
      <c r="D17" s="228" t="s">
        <v>2</v>
      </c>
      <c r="E17" s="235"/>
      <c r="F17" s="236" t="s">
        <v>2</v>
      </c>
      <c r="G17" s="237"/>
      <c r="H17" s="1"/>
      <c r="I17" s="150" t="s">
        <v>58</v>
      </c>
      <c r="J17" s="192" t="s">
        <v>40</v>
      </c>
      <c r="K17" s="156"/>
      <c r="L17" s="192" t="s">
        <v>2</v>
      </c>
      <c r="M17" s="156"/>
      <c r="N17" s="192" t="s">
        <v>2</v>
      </c>
      <c r="O17" s="193"/>
      <c r="P17" s="1"/>
      <c r="Q17" s="225" t="s">
        <v>95</v>
      </c>
      <c r="R17" s="228" t="s">
        <v>40</v>
      </c>
      <c r="S17" s="229"/>
      <c r="T17" s="228" t="s">
        <v>2</v>
      </c>
      <c r="U17" s="235"/>
      <c r="V17" s="236" t="s">
        <v>2</v>
      </c>
      <c r="W17" s="237"/>
      <c r="X17" s="1"/>
      <c r="AF17" s="1"/>
    </row>
    <row r="18" spans="1:32" ht="20.25" customHeight="1" x14ac:dyDescent="0.25">
      <c r="A18" s="226"/>
      <c r="B18" s="158" t="s">
        <v>44</v>
      </c>
      <c r="C18" s="159"/>
      <c r="D18" s="128">
        <v>109200</v>
      </c>
      <c r="E18" s="129"/>
      <c r="F18" s="160">
        <f>D18*(1-'SZORZÓ+FELTÉTELEK'!$A$1)</f>
        <v>109200</v>
      </c>
      <c r="G18" s="206"/>
      <c r="H18" s="1"/>
      <c r="I18" s="151"/>
      <c r="J18" s="158" t="s">
        <v>44</v>
      </c>
      <c r="K18" s="159"/>
      <c r="L18" s="128">
        <v>44000</v>
      </c>
      <c r="M18" s="129"/>
      <c r="N18" s="128">
        <f>L18*(1-'SZORZÓ+FELTÉTELEK'!$A$1)</f>
        <v>44000</v>
      </c>
      <c r="O18" s="161"/>
      <c r="P18" s="1"/>
      <c r="Q18" s="226"/>
      <c r="R18" s="158" t="s">
        <v>44</v>
      </c>
      <c r="S18" s="159"/>
      <c r="T18" s="128">
        <v>118000</v>
      </c>
      <c r="U18" s="129"/>
      <c r="V18" s="160">
        <f>T18*(1-'SZORZÓ+FELTÉTELEK'!$A$1)</f>
        <v>118000</v>
      </c>
      <c r="W18" s="206"/>
      <c r="X18" s="1"/>
      <c r="AF18" s="1"/>
    </row>
    <row r="19" spans="1:32" ht="20.25" customHeight="1" x14ac:dyDescent="0.25">
      <c r="A19" s="226"/>
      <c r="B19" s="136"/>
      <c r="C19" s="137"/>
      <c r="D19" s="137"/>
      <c r="E19" s="137"/>
      <c r="F19" s="137"/>
      <c r="G19" s="220"/>
      <c r="H19" s="1"/>
      <c r="I19" s="151"/>
      <c r="J19" s="136"/>
      <c r="K19" s="137"/>
      <c r="L19" s="137"/>
      <c r="M19" s="137"/>
      <c r="N19" s="137"/>
      <c r="O19" s="162"/>
      <c r="P19" s="1"/>
      <c r="Q19" s="226"/>
      <c r="R19" s="136"/>
      <c r="S19" s="137"/>
      <c r="T19" s="137"/>
      <c r="U19" s="137"/>
      <c r="V19" s="137"/>
      <c r="W19" s="220"/>
      <c r="X19" s="1"/>
      <c r="AF19" s="1"/>
    </row>
    <row r="20" spans="1:32" ht="20.25" customHeight="1" x14ac:dyDescent="0.25">
      <c r="A20" s="226"/>
      <c r="B20" s="221"/>
      <c r="C20" s="222"/>
      <c r="D20" s="222"/>
      <c r="E20" s="222"/>
      <c r="F20" s="222"/>
      <c r="G20" s="223"/>
      <c r="H20" s="1"/>
      <c r="I20" s="151"/>
      <c r="J20" s="221"/>
      <c r="K20" s="222"/>
      <c r="L20" s="222"/>
      <c r="M20" s="222"/>
      <c r="N20" s="222"/>
      <c r="O20" s="234"/>
      <c r="P20" s="1"/>
      <c r="Q20" s="226"/>
      <c r="R20" s="221"/>
      <c r="S20" s="222"/>
      <c r="T20" s="222"/>
      <c r="U20" s="222"/>
      <c r="V20" s="222"/>
      <c r="W20" s="223"/>
      <c r="X20" s="1"/>
      <c r="AF20" s="1"/>
    </row>
    <row r="21" spans="1:32" ht="20.25" customHeight="1" x14ac:dyDescent="0.25">
      <c r="A21" s="226"/>
      <c r="B21" s="139"/>
      <c r="C21" s="140"/>
      <c r="D21" s="140"/>
      <c r="E21" s="140"/>
      <c r="F21" s="140"/>
      <c r="G21" s="224"/>
      <c r="H21" s="1"/>
      <c r="I21" s="151"/>
      <c r="J21" s="139"/>
      <c r="K21" s="140"/>
      <c r="L21" s="140"/>
      <c r="M21" s="140"/>
      <c r="N21" s="140"/>
      <c r="O21" s="163"/>
      <c r="P21" s="1"/>
      <c r="Q21" s="226"/>
      <c r="R21" s="139"/>
      <c r="S21" s="140"/>
      <c r="T21" s="140"/>
      <c r="U21" s="140"/>
      <c r="V21" s="140"/>
      <c r="W21" s="224"/>
      <c r="X21" s="1"/>
      <c r="AF21" s="1"/>
    </row>
    <row r="22" spans="1:32" ht="12.75" customHeight="1" x14ac:dyDescent="0.25">
      <c r="A22" s="226"/>
      <c r="B22" s="4" t="s">
        <v>13</v>
      </c>
      <c r="C22" s="5" t="s">
        <v>49</v>
      </c>
      <c r="D22" s="144"/>
      <c r="E22" s="145"/>
      <c r="F22" s="4" t="s">
        <v>15</v>
      </c>
      <c r="G22" s="17" t="s">
        <v>83</v>
      </c>
      <c r="H22" s="1"/>
      <c r="I22" s="151"/>
      <c r="J22" s="4" t="s">
        <v>13</v>
      </c>
      <c r="K22" s="5" t="s">
        <v>63</v>
      </c>
      <c r="L22" s="144"/>
      <c r="M22" s="145"/>
      <c r="N22" s="4" t="s">
        <v>15</v>
      </c>
      <c r="O22" s="6" t="s">
        <v>83</v>
      </c>
      <c r="P22" s="1"/>
      <c r="Q22" s="226"/>
      <c r="R22" s="4" t="s">
        <v>13</v>
      </c>
      <c r="S22" s="5" t="s">
        <v>103</v>
      </c>
      <c r="T22" s="144"/>
      <c r="U22" s="145"/>
      <c r="V22" s="4" t="s">
        <v>15</v>
      </c>
      <c r="W22" s="17" t="s">
        <v>83</v>
      </c>
      <c r="X22" s="1"/>
      <c r="AF22" s="1"/>
    </row>
    <row r="23" spans="1:32" ht="12.75" customHeight="1" x14ac:dyDescent="0.25">
      <c r="A23" s="226"/>
      <c r="B23" s="4" t="s">
        <v>18</v>
      </c>
      <c r="C23" s="5" t="s">
        <v>52</v>
      </c>
      <c r="D23" s="146"/>
      <c r="E23" s="147"/>
      <c r="F23" s="4" t="s">
        <v>20</v>
      </c>
      <c r="G23" s="20" t="s">
        <v>21</v>
      </c>
      <c r="H23" s="1"/>
      <c r="I23" s="151"/>
      <c r="J23" s="4" t="s">
        <v>18</v>
      </c>
      <c r="K23" s="5" t="s">
        <v>19</v>
      </c>
      <c r="L23" s="146"/>
      <c r="M23" s="147"/>
      <c r="N23" s="4" t="s">
        <v>20</v>
      </c>
      <c r="O23" s="9" t="s">
        <v>21</v>
      </c>
      <c r="P23" s="1"/>
      <c r="Q23" s="226"/>
      <c r="R23" s="4" t="s">
        <v>18</v>
      </c>
      <c r="S23" s="5" t="s">
        <v>52</v>
      </c>
      <c r="T23" s="146"/>
      <c r="U23" s="147"/>
      <c r="V23" s="4" t="s">
        <v>20</v>
      </c>
      <c r="W23" s="20" t="s">
        <v>105</v>
      </c>
      <c r="X23" s="1"/>
      <c r="AF23" s="1"/>
    </row>
    <row r="24" spans="1:32" ht="12.75" customHeight="1" x14ac:dyDescent="0.25">
      <c r="A24" s="226"/>
      <c r="B24" s="4" t="s">
        <v>22</v>
      </c>
      <c r="C24" s="5" t="s">
        <v>23</v>
      </c>
      <c r="D24" s="146"/>
      <c r="E24" s="147"/>
      <c r="F24" s="11" t="s">
        <v>24</v>
      </c>
      <c r="G24" s="21" t="s">
        <v>25</v>
      </c>
      <c r="H24" s="1"/>
      <c r="I24" s="151"/>
      <c r="J24" s="4" t="s">
        <v>22</v>
      </c>
      <c r="K24" s="5" t="s">
        <v>23</v>
      </c>
      <c r="L24" s="146"/>
      <c r="M24" s="147"/>
      <c r="N24" s="11" t="s">
        <v>24</v>
      </c>
      <c r="O24" s="12" t="s">
        <v>25</v>
      </c>
      <c r="P24" s="1"/>
      <c r="Q24" s="226"/>
      <c r="R24" s="4" t="s">
        <v>22</v>
      </c>
      <c r="S24" s="5" t="s">
        <v>108</v>
      </c>
      <c r="T24" s="146"/>
      <c r="U24" s="147"/>
      <c r="V24" s="11" t="s">
        <v>24</v>
      </c>
      <c r="W24" s="21" t="s">
        <v>25</v>
      </c>
      <c r="X24" s="1"/>
      <c r="AF24" s="1"/>
    </row>
    <row r="25" spans="1:32" ht="12.75" customHeight="1" x14ac:dyDescent="0.25">
      <c r="A25" s="226"/>
      <c r="B25" s="4" t="s">
        <v>28</v>
      </c>
      <c r="C25" s="5" t="s">
        <v>54</v>
      </c>
      <c r="D25" s="146"/>
      <c r="E25" s="147"/>
      <c r="F25" s="38" t="s">
        <v>30</v>
      </c>
      <c r="G25" s="39" t="s">
        <v>89</v>
      </c>
      <c r="H25" s="1"/>
      <c r="I25" s="151"/>
      <c r="J25" s="4" t="s">
        <v>28</v>
      </c>
      <c r="K25" s="5" t="s">
        <v>53</v>
      </c>
      <c r="L25" s="146"/>
      <c r="M25" s="147"/>
      <c r="N25" s="11" t="s">
        <v>30</v>
      </c>
      <c r="O25" s="12" t="s">
        <v>31</v>
      </c>
      <c r="P25" s="1"/>
      <c r="Q25" s="226"/>
      <c r="R25" s="4" t="s">
        <v>28</v>
      </c>
      <c r="S25" s="5" t="s">
        <v>110</v>
      </c>
      <c r="T25" s="146"/>
      <c r="U25" s="147"/>
      <c r="V25" s="38" t="s">
        <v>30</v>
      </c>
      <c r="W25" s="39" t="s">
        <v>89</v>
      </c>
      <c r="X25" s="1"/>
      <c r="AF25" s="1"/>
    </row>
    <row r="26" spans="1:32" ht="12.75" customHeight="1" x14ac:dyDescent="0.25">
      <c r="A26" s="226"/>
      <c r="B26" s="4" t="s">
        <v>34</v>
      </c>
      <c r="C26" s="5" t="s">
        <v>55</v>
      </c>
      <c r="D26" s="148"/>
      <c r="E26" s="149"/>
      <c r="F26" s="42" t="s">
        <v>73</v>
      </c>
      <c r="G26" s="40" t="s">
        <v>93</v>
      </c>
      <c r="H26" s="1"/>
      <c r="I26" s="151"/>
      <c r="J26" s="4" t="s">
        <v>34</v>
      </c>
      <c r="K26" s="5" t="s">
        <v>71</v>
      </c>
      <c r="L26" s="148"/>
      <c r="M26" s="149"/>
      <c r="N26" s="164"/>
      <c r="O26" s="165"/>
      <c r="P26" s="1"/>
      <c r="Q26" s="226"/>
      <c r="R26" s="4" t="s">
        <v>34</v>
      </c>
      <c r="S26" s="5" t="s">
        <v>91</v>
      </c>
      <c r="T26" s="148"/>
      <c r="U26" s="149"/>
      <c r="V26" s="4" t="s">
        <v>73</v>
      </c>
      <c r="W26" s="29" t="s">
        <v>113</v>
      </c>
      <c r="X26" s="1"/>
      <c r="AF26" s="1"/>
    </row>
    <row r="27" spans="1:32" ht="134.25" customHeight="1" x14ac:dyDescent="0.25">
      <c r="A27" s="226"/>
      <c r="B27" s="166" t="s">
        <v>248</v>
      </c>
      <c r="C27" s="167"/>
      <c r="D27" s="167"/>
      <c r="E27" s="167"/>
      <c r="F27" s="167"/>
      <c r="G27" s="230"/>
      <c r="H27" s="1"/>
      <c r="I27" s="151"/>
      <c r="J27" s="166" t="s">
        <v>249</v>
      </c>
      <c r="K27" s="167"/>
      <c r="L27" s="167"/>
      <c r="M27" s="167"/>
      <c r="N27" s="167"/>
      <c r="O27" s="168"/>
      <c r="P27" s="1"/>
      <c r="Q27" s="226"/>
      <c r="R27" s="166" t="s">
        <v>313</v>
      </c>
      <c r="S27" s="167"/>
      <c r="T27" s="167"/>
      <c r="U27" s="167"/>
      <c r="V27" s="167"/>
      <c r="W27" s="230"/>
      <c r="X27" s="1"/>
      <c r="AF27" s="1"/>
    </row>
    <row r="28" spans="1:32" ht="23.65" customHeight="1" thickBot="1" x14ac:dyDescent="0.3">
      <c r="A28" s="227"/>
      <c r="B28" s="231"/>
      <c r="C28" s="232"/>
      <c r="D28" s="232"/>
      <c r="E28" s="232"/>
      <c r="F28" s="232"/>
      <c r="G28" s="233"/>
      <c r="H28" s="1"/>
      <c r="I28" s="152"/>
      <c r="J28" s="169"/>
      <c r="K28" s="170"/>
      <c r="L28" s="170"/>
      <c r="M28" s="170"/>
      <c r="N28" s="170"/>
      <c r="O28" s="171"/>
      <c r="P28" s="1"/>
      <c r="Q28" s="227"/>
      <c r="R28" s="231"/>
      <c r="S28" s="232"/>
      <c r="T28" s="232"/>
      <c r="U28" s="232"/>
      <c r="V28" s="232"/>
      <c r="W28" s="233"/>
      <c r="X28" s="1"/>
      <c r="AF28" s="1"/>
    </row>
    <row r="29" spans="1:32" ht="17.25" thickTop="1" thickBot="1" x14ac:dyDescent="0.3">
      <c r="A29" s="1"/>
      <c r="B29" s="1"/>
      <c r="C29" s="2"/>
      <c r="D29" s="2"/>
      <c r="E29" s="2"/>
      <c r="F29" s="3"/>
      <c r="G29" s="1"/>
      <c r="H29" s="1"/>
      <c r="I29" s="1"/>
      <c r="J29" s="1"/>
      <c r="K29" s="2"/>
      <c r="L29" s="2"/>
      <c r="M29" s="2"/>
      <c r="N29" s="1"/>
      <c r="O29" s="1"/>
      <c r="P29" s="1"/>
      <c r="Q29" s="1"/>
      <c r="R29" s="1"/>
      <c r="S29" s="2"/>
      <c r="T29" s="2"/>
      <c r="U29" s="2"/>
      <c r="V29" s="3"/>
      <c r="W29" s="1"/>
      <c r="X29" s="1"/>
      <c r="Y29" s="1"/>
      <c r="Z29" s="1"/>
      <c r="AA29" s="2"/>
      <c r="AB29" s="2"/>
      <c r="AC29" s="2"/>
      <c r="AD29" s="3"/>
      <c r="AE29" s="1"/>
      <c r="AF29" s="1"/>
    </row>
    <row r="30" spans="1:32" ht="23.65" customHeight="1" x14ac:dyDescent="0.25">
      <c r="A30" s="150" t="s">
        <v>0</v>
      </c>
      <c r="B30" s="192" t="s">
        <v>1</v>
      </c>
      <c r="C30" s="156"/>
      <c r="D30" s="192" t="s">
        <v>2</v>
      </c>
      <c r="E30" s="156"/>
      <c r="F30" s="192" t="s">
        <v>2</v>
      </c>
      <c r="G30" s="193"/>
      <c r="H30" s="1"/>
      <c r="I30" s="409" t="s">
        <v>251</v>
      </c>
      <c r="J30" s="412" t="s">
        <v>4</v>
      </c>
      <c r="K30" s="413"/>
      <c r="L30" s="412" t="s">
        <v>2</v>
      </c>
      <c r="M30" s="413"/>
      <c r="N30" s="412" t="s">
        <v>2</v>
      </c>
      <c r="O30" s="414"/>
      <c r="P30" s="1"/>
      <c r="Q30" s="150" t="s">
        <v>3</v>
      </c>
      <c r="R30" s="192" t="s">
        <v>4</v>
      </c>
      <c r="S30" s="156"/>
      <c r="T30" s="192" t="s">
        <v>2</v>
      </c>
      <c r="U30" s="156"/>
      <c r="V30" s="192" t="s">
        <v>2</v>
      </c>
      <c r="W30" s="193"/>
      <c r="X30" s="1"/>
    </row>
    <row r="31" spans="1:32" ht="20.25" customHeight="1" x14ac:dyDescent="0.25">
      <c r="A31" s="151"/>
      <c r="B31" s="158" t="s">
        <v>6</v>
      </c>
      <c r="C31" s="159"/>
      <c r="D31" s="128">
        <v>41000</v>
      </c>
      <c r="E31" s="129"/>
      <c r="F31" s="128">
        <f>D31*(1-'SZORZÓ+FELTÉTELEK'!$A$1)</f>
        <v>41000</v>
      </c>
      <c r="G31" s="161"/>
      <c r="H31" s="1"/>
      <c r="I31" s="410"/>
      <c r="J31" s="158" t="s">
        <v>246</v>
      </c>
      <c r="K31" s="159"/>
      <c r="L31" s="128">
        <v>57000</v>
      </c>
      <c r="M31" s="129"/>
      <c r="N31" s="128">
        <f>L31*(1-'SZORZÓ+FELTÉTELEK'!$A$1)</f>
        <v>57000</v>
      </c>
      <c r="O31" s="161"/>
      <c r="P31" s="1"/>
      <c r="Q31" s="151"/>
      <c r="R31" s="158" t="s">
        <v>7</v>
      </c>
      <c r="S31" s="159"/>
      <c r="T31" s="128">
        <v>35600</v>
      </c>
      <c r="U31" s="129"/>
      <c r="V31" s="128">
        <f>T31*(1-'SZORZÓ+FELTÉTELEK'!$A$1)</f>
        <v>35600</v>
      </c>
      <c r="W31" s="161"/>
      <c r="X31" s="1"/>
    </row>
    <row r="32" spans="1:32" ht="20.25" customHeight="1" x14ac:dyDescent="0.25">
      <c r="A32" s="151"/>
      <c r="B32" s="158" t="s">
        <v>9</v>
      </c>
      <c r="C32" s="159"/>
      <c r="D32" s="128">
        <v>42500</v>
      </c>
      <c r="E32" s="129"/>
      <c r="F32" s="128">
        <f>D32*(1-'SZORZÓ+FELTÉTELEK'!$A$1)</f>
        <v>42500</v>
      </c>
      <c r="G32" s="161"/>
      <c r="H32" s="1"/>
      <c r="I32" s="410"/>
      <c r="J32" s="172"/>
      <c r="K32" s="173"/>
      <c r="L32" s="173"/>
      <c r="M32" s="173"/>
      <c r="N32" s="173"/>
      <c r="O32" s="394"/>
      <c r="P32" s="1"/>
      <c r="Q32" s="151"/>
      <c r="R32" s="158" t="s">
        <v>10</v>
      </c>
      <c r="S32" s="159"/>
      <c r="T32" s="128">
        <f>T31+3400</f>
        <v>39000</v>
      </c>
      <c r="U32" s="129"/>
      <c r="V32" s="128">
        <f>T32*(1-'SZORZÓ+FELTÉTELEK'!$A$1)</f>
        <v>39000</v>
      </c>
      <c r="W32" s="161"/>
      <c r="X32" s="1"/>
    </row>
    <row r="33" spans="1:39" ht="20.25" customHeight="1" x14ac:dyDescent="0.25">
      <c r="A33" s="151"/>
      <c r="B33" s="136"/>
      <c r="C33" s="137"/>
      <c r="D33" s="137"/>
      <c r="E33" s="137"/>
      <c r="F33" s="137"/>
      <c r="G33" s="162"/>
      <c r="H33" s="1"/>
      <c r="I33" s="410"/>
      <c r="J33" s="175"/>
      <c r="K33" s="176"/>
      <c r="L33" s="176"/>
      <c r="M33" s="176"/>
      <c r="N33" s="176"/>
      <c r="O33" s="395"/>
      <c r="P33" s="1"/>
      <c r="Q33" s="151"/>
      <c r="R33" s="158" t="s">
        <v>12</v>
      </c>
      <c r="S33" s="159"/>
      <c r="T33" s="128">
        <f>T31+5000</f>
        <v>40600</v>
      </c>
      <c r="U33" s="129"/>
      <c r="V33" s="128">
        <f>T33*(1-'SZORZÓ+FELTÉTELEK'!$A$1)</f>
        <v>40600</v>
      </c>
      <c r="W33" s="161"/>
      <c r="X33" s="1"/>
    </row>
    <row r="34" spans="1:39" ht="20.25" customHeight="1" x14ac:dyDescent="0.25">
      <c r="A34" s="151"/>
      <c r="B34" s="139"/>
      <c r="C34" s="140"/>
      <c r="D34" s="140"/>
      <c r="E34" s="140"/>
      <c r="F34" s="140"/>
      <c r="G34" s="163"/>
      <c r="H34" s="1"/>
      <c r="I34" s="410"/>
      <c r="J34" s="178"/>
      <c r="K34" s="179"/>
      <c r="L34" s="179"/>
      <c r="M34" s="179"/>
      <c r="N34" s="179"/>
      <c r="O34" s="396"/>
      <c r="P34" s="1"/>
      <c r="Q34" s="151"/>
      <c r="R34" s="158"/>
      <c r="S34" s="202"/>
      <c r="T34" s="202"/>
      <c r="U34" s="202"/>
      <c r="V34" s="202"/>
      <c r="W34" s="402"/>
      <c r="X34" s="1"/>
    </row>
    <row r="35" spans="1:39" ht="12.75" customHeight="1" x14ac:dyDescent="0.25">
      <c r="A35" s="151"/>
      <c r="B35" s="4" t="s">
        <v>13</v>
      </c>
      <c r="C35" s="5" t="s">
        <v>14</v>
      </c>
      <c r="D35" s="144"/>
      <c r="E35" s="145"/>
      <c r="F35" s="4" t="s">
        <v>15</v>
      </c>
      <c r="G35" s="6" t="s">
        <v>83</v>
      </c>
      <c r="H35" s="1"/>
      <c r="I35" s="410"/>
      <c r="J35" s="7" t="s">
        <v>13</v>
      </c>
      <c r="K35" s="5" t="s">
        <v>17</v>
      </c>
      <c r="L35" s="144"/>
      <c r="M35" s="145"/>
      <c r="N35" s="7" t="s">
        <v>15</v>
      </c>
      <c r="O35" s="8" t="s">
        <v>83</v>
      </c>
      <c r="P35" s="1"/>
      <c r="Q35" s="151"/>
      <c r="R35" s="4" t="s">
        <v>13</v>
      </c>
      <c r="S35" s="5" t="s">
        <v>16</v>
      </c>
      <c r="T35" s="144"/>
      <c r="U35" s="145"/>
      <c r="V35" s="4" t="s">
        <v>15</v>
      </c>
      <c r="W35" s="6" t="s">
        <v>83</v>
      </c>
      <c r="X35" s="1"/>
    </row>
    <row r="36" spans="1:39" ht="12.75" customHeight="1" x14ac:dyDescent="0.25">
      <c r="A36" s="151"/>
      <c r="B36" s="4" t="s">
        <v>18</v>
      </c>
      <c r="C36" s="5" t="s">
        <v>19</v>
      </c>
      <c r="D36" s="146"/>
      <c r="E36" s="147"/>
      <c r="F36" s="4" t="s">
        <v>20</v>
      </c>
      <c r="G36" s="9" t="s">
        <v>21</v>
      </c>
      <c r="H36" s="1"/>
      <c r="I36" s="410"/>
      <c r="J36" s="7" t="s">
        <v>18</v>
      </c>
      <c r="K36" s="5" t="s">
        <v>17</v>
      </c>
      <c r="L36" s="146"/>
      <c r="M36" s="147"/>
      <c r="N36" s="7" t="s">
        <v>20</v>
      </c>
      <c r="O36" s="10" t="s">
        <v>21</v>
      </c>
      <c r="P36" s="1"/>
      <c r="Q36" s="151"/>
      <c r="R36" s="4" t="s">
        <v>18</v>
      </c>
      <c r="S36" s="5" t="s">
        <v>16</v>
      </c>
      <c r="T36" s="146"/>
      <c r="U36" s="147"/>
      <c r="V36" s="4" t="s">
        <v>20</v>
      </c>
      <c r="W36" s="9" t="s">
        <v>21</v>
      </c>
      <c r="X36" s="1"/>
    </row>
    <row r="37" spans="1:39" ht="12.75" customHeight="1" x14ac:dyDescent="0.25">
      <c r="A37" s="151"/>
      <c r="B37" s="4" t="s">
        <v>22</v>
      </c>
      <c r="C37" s="5" t="s">
        <v>23</v>
      </c>
      <c r="D37" s="146"/>
      <c r="E37" s="147"/>
      <c r="F37" s="11" t="s">
        <v>24</v>
      </c>
      <c r="G37" s="12" t="s">
        <v>25</v>
      </c>
      <c r="H37" s="1"/>
      <c r="I37" s="410"/>
      <c r="J37" s="7" t="s">
        <v>22</v>
      </c>
      <c r="K37" s="5" t="s">
        <v>27</v>
      </c>
      <c r="L37" s="146"/>
      <c r="M37" s="147"/>
      <c r="N37" s="13" t="s">
        <v>24</v>
      </c>
      <c r="O37" s="14" t="s">
        <v>26</v>
      </c>
      <c r="P37" s="1"/>
      <c r="Q37" s="151"/>
      <c r="R37" s="4" t="s">
        <v>22</v>
      </c>
      <c r="S37" s="5" t="s">
        <v>23</v>
      </c>
      <c r="T37" s="146"/>
      <c r="U37" s="147"/>
      <c r="V37" s="11" t="s">
        <v>24</v>
      </c>
      <c r="W37" s="12" t="s">
        <v>26</v>
      </c>
      <c r="X37" s="1"/>
    </row>
    <row r="38" spans="1:39" ht="12.75" customHeight="1" x14ac:dyDescent="0.25">
      <c r="A38" s="151"/>
      <c r="B38" s="4" t="s">
        <v>28</v>
      </c>
      <c r="C38" s="5" t="s">
        <v>29</v>
      </c>
      <c r="D38" s="146"/>
      <c r="E38" s="147"/>
      <c r="F38" s="11" t="s">
        <v>30</v>
      </c>
      <c r="G38" s="12" t="s">
        <v>31</v>
      </c>
      <c r="H38" s="1"/>
      <c r="I38" s="410"/>
      <c r="J38" s="7" t="s">
        <v>28</v>
      </c>
      <c r="K38" s="5" t="s">
        <v>32</v>
      </c>
      <c r="L38" s="146"/>
      <c r="M38" s="147"/>
      <c r="N38" s="13" t="s">
        <v>30</v>
      </c>
      <c r="O38" s="14" t="s">
        <v>33</v>
      </c>
      <c r="P38" s="1"/>
      <c r="Q38" s="151"/>
      <c r="R38" s="4" t="s">
        <v>28</v>
      </c>
      <c r="S38" s="5" t="s">
        <v>32</v>
      </c>
      <c r="T38" s="146"/>
      <c r="U38" s="147"/>
      <c r="V38" s="11" t="s">
        <v>30</v>
      </c>
      <c r="W38" s="12" t="s">
        <v>31</v>
      </c>
      <c r="X38" s="1"/>
    </row>
    <row r="39" spans="1:39" ht="12.75" customHeight="1" x14ac:dyDescent="0.25">
      <c r="A39" s="151"/>
      <c r="B39" s="4" t="s">
        <v>34</v>
      </c>
      <c r="C39" s="5" t="s">
        <v>35</v>
      </c>
      <c r="D39" s="148"/>
      <c r="E39" s="149"/>
      <c r="F39" s="164"/>
      <c r="G39" s="165"/>
      <c r="H39" s="1"/>
      <c r="I39" s="410"/>
      <c r="J39" s="7" t="s">
        <v>34</v>
      </c>
      <c r="K39" s="5" t="s">
        <v>32</v>
      </c>
      <c r="L39" s="148"/>
      <c r="M39" s="149"/>
      <c r="N39" s="164"/>
      <c r="O39" s="165"/>
      <c r="P39" s="1"/>
      <c r="Q39" s="151"/>
      <c r="R39" s="4" t="s">
        <v>34</v>
      </c>
      <c r="S39" s="5" t="s">
        <v>32</v>
      </c>
      <c r="T39" s="148"/>
      <c r="U39" s="149"/>
      <c r="V39" s="164"/>
      <c r="W39" s="165"/>
      <c r="X39" s="1"/>
    </row>
    <row r="40" spans="1:39" ht="134.25" customHeight="1" x14ac:dyDescent="0.25">
      <c r="A40" s="151"/>
      <c r="B40" s="166" t="s">
        <v>36</v>
      </c>
      <c r="C40" s="167"/>
      <c r="D40" s="167"/>
      <c r="E40" s="167"/>
      <c r="F40" s="167"/>
      <c r="G40" s="168"/>
      <c r="H40" s="1"/>
      <c r="I40" s="410"/>
      <c r="J40" s="397" t="s">
        <v>38</v>
      </c>
      <c r="K40" s="315"/>
      <c r="L40" s="315"/>
      <c r="M40" s="315"/>
      <c r="N40" s="315"/>
      <c r="O40" s="398"/>
      <c r="P40" s="1"/>
      <c r="Q40" s="151"/>
      <c r="R40" s="166" t="s">
        <v>37</v>
      </c>
      <c r="S40" s="167"/>
      <c r="T40" s="167"/>
      <c r="U40" s="167"/>
      <c r="V40" s="167"/>
      <c r="W40" s="168"/>
      <c r="X40" s="1"/>
    </row>
    <row r="41" spans="1:39" ht="23.65" customHeight="1" thickBot="1" x14ac:dyDescent="0.3">
      <c r="A41" s="152"/>
      <c r="B41" s="169"/>
      <c r="C41" s="170"/>
      <c r="D41" s="170"/>
      <c r="E41" s="170"/>
      <c r="F41" s="170"/>
      <c r="G41" s="171"/>
      <c r="H41" s="1"/>
      <c r="I41" s="411"/>
      <c r="J41" s="399"/>
      <c r="K41" s="400"/>
      <c r="L41" s="400"/>
      <c r="M41" s="400"/>
      <c r="N41" s="400"/>
      <c r="O41" s="401"/>
      <c r="P41" s="1"/>
      <c r="Q41" s="152"/>
      <c r="R41" s="169"/>
      <c r="S41" s="170"/>
      <c r="T41" s="170"/>
      <c r="U41" s="170"/>
      <c r="V41" s="170"/>
      <c r="W41" s="171"/>
      <c r="X41" s="1"/>
    </row>
    <row r="42" spans="1:39" ht="23.65" customHeight="1" thickBot="1" x14ac:dyDescent="0.3">
      <c r="A42" s="67"/>
      <c r="B42" s="67"/>
      <c r="H42" s="1"/>
      <c r="Y42" s="67"/>
      <c r="Z42" s="66"/>
      <c r="AA42" s="66"/>
      <c r="AB42" s="66"/>
      <c r="AC42" s="66"/>
      <c r="AD42" s="66"/>
      <c r="AE42" s="66"/>
      <c r="AF42" s="1"/>
      <c r="AG42" s="67"/>
      <c r="AH42" s="66"/>
      <c r="AI42" s="66"/>
      <c r="AJ42" s="66"/>
      <c r="AK42" s="66"/>
      <c r="AL42" s="66"/>
      <c r="AM42" s="66"/>
    </row>
    <row r="43" spans="1:39" ht="23.65" customHeight="1" x14ac:dyDescent="0.25">
      <c r="A43" s="150" t="s">
        <v>3</v>
      </c>
      <c r="B43" s="192" t="s">
        <v>4</v>
      </c>
      <c r="C43" s="156"/>
      <c r="D43" s="192" t="s">
        <v>5</v>
      </c>
      <c r="E43" s="156"/>
      <c r="F43" s="192" t="s">
        <v>5</v>
      </c>
      <c r="G43" s="193"/>
      <c r="H43" s="1"/>
      <c r="I43" s="150" t="s">
        <v>39</v>
      </c>
      <c r="J43" s="192" t="s">
        <v>1</v>
      </c>
      <c r="K43" s="156"/>
      <c r="L43" s="192" t="s">
        <v>2</v>
      </c>
      <c r="M43" s="156"/>
      <c r="N43" s="201" t="s">
        <v>2</v>
      </c>
      <c r="O43" s="193"/>
      <c r="P43" s="1"/>
    </row>
    <row r="44" spans="1:39" ht="20.25" customHeight="1" x14ac:dyDescent="0.25">
      <c r="A44" s="151"/>
      <c r="B44" s="158" t="s">
        <v>8</v>
      </c>
      <c r="C44" s="159"/>
      <c r="D44" s="209">
        <v>36000</v>
      </c>
      <c r="E44" s="130"/>
      <c r="F44" s="128">
        <f>D44*(1-'SZORZÓ+FELTÉTELEK'!$A$1)</f>
        <v>36000</v>
      </c>
      <c r="G44" s="161"/>
      <c r="H44" s="1"/>
      <c r="I44" s="151"/>
      <c r="J44" s="158" t="s">
        <v>43</v>
      </c>
      <c r="K44" s="159"/>
      <c r="L44" s="128">
        <v>29800</v>
      </c>
      <c r="M44" s="129"/>
      <c r="N44" s="160">
        <f>L44*(1-'SZORZÓ+FELTÉTELEK'!$A$1)</f>
        <v>29800</v>
      </c>
      <c r="O44" s="161"/>
      <c r="P44" s="1"/>
    </row>
    <row r="45" spans="1:39" ht="20.25" customHeight="1" x14ac:dyDescent="0.25">
      <c r="A45" s="151"/>
      <c r="B45" s="181" t="s">
        <v>11</v>
      </c>
      <c r="C45" s="182"/>
      <c r="D45" s="182"/>
      <c r="E45" s="182"/>
      <c r="F45" s="182"/>
      <c r="G45" s="183"/>
      <c r="H45" s="1"/>
      <c r="I45" s="151"/>
      <c r="J45" s="181" t="s">
        <v>11</v>
      </c>
      <c r="K45" s="182"/>
      <c r="L45" s="182"/>
      <c r="M45" s="182"/>
      <c r="N45" s="182"/>
      <c r="O45" s="183"/>
      <c r="P45" s="1"/>
    </row>
    <row r="46" spans="1:39" ht="20.25" customHeight="1" x14ac:dyDescent="0.25">
      <c r="A46" s="151"/>
      <c r="B46" s="184"/>
      <c r="C46" s="185"/>
      <c r="D46" s="185"/>
      <c r="E46" s="185"/>
      <c r="F46" s="185"/>
      <c r="G46" s="186"/>
      <c r="H46" s="1"/>
      <c r="I46" s="151"/>
      <c r="J46" s="184"/>
      <c r="K46" s="185"/>
      <c r="L46" s="185"/>
      <c r="M46" s="185"/>
      <c r="N46" s="185"/>
      <c r="O46" s="186"/>
      <c r="P46" s="1"/>
    </row>
    <row r="47" spans="1:39" ht="20.25" customHeight="1" x14ac:dyDescent="0.25">
      <c r="A47" s="151"/>
      <c r="B47" s="187"/>
      <c r="C47" s="188"/>
      <c r="D47" s="188"/>
      <c r="E47" s="188"/>
      <c r="F47" s="188"/>
      <c r="G47" s="189"/>
      <c r="H47" s="1"/>
      <c r="I47" s="151"/>
      <c r="J47" s="187"/>
      <c r="K47" s="188"/>
      <c r="L47" s="188"/>
      <c r="M47" s="188"/>
      <c r="N47" s="188"/>
      <c r="O47" s="189"/>
      <c r="P47" s="1"/>
    </row>
    <row r="48" spans="1:39" ht="12.75" customHeight="1" x14ac:dyDescent="0.25">
      <c r="A48" s="151"/>
      <c r="B48" s="4" t="s">
        <v>13</v>
      </c>
      <c r="C48" s="5" t="s">
        <v>16</v>
      </c>
      <c r="D48" s="144"/>
      <c r="E48" s="145"/>
      <c r="F48" s="4" t="s">
        <v>15</v>
      </c>
      <c r="G48" s="6" t="s">
        <v>83</v>
      </c>
      <c r="H48" s="1"/>
      <c r="I48" s="151"/>
      <c r="J48" s="4" t="s">
        <v>13</v>
      </c>
      <c r="K48" s="5" t="s">
        <v>47</v>
      </c>
      <c r="L48" s="144"/>
      <c r="M48" s="145"/>
      <c r="N48" s="4" t="s">
        <v>15</v>
      </c>
      <c r="O48" s="6" t="s">
        <v>83</v>
      </c>
      <c r="P48" s="1"/>
    </row>
    <row r="49" spans="1:39" ht="12.75" customHeight="1" x14ac:dyDescent="0.25">
      <c r="A49" s="151"/>
      <c r="B49" s="4" t="s">
        <v>18</v>
      </c>
      <c r="C49" s="5" t="s">
        <v>16</v>
      </c>
      <c r="D49" s="146"/>
      <c r="E49" s="147"/>
      <c r="F49" s="4" t="s">
        <v>20</v>
      </c>
      <c r="G49" s="9" t="s">
        <v>21</v>
      </c>
      <c r="H49" s="1"/>
      <c r="I49" s="151"/>
      <c r="J49" s="4" t="s">
        <v>18</v>
      </c>
      <c r="K49" s="5" t="s">
        <v>47</v>
      </c>
      <c r="L49" s="146"/>
      <c r="M49" s="147"/>
      <c r="N49" s="4" t="s">
        <v>20</v>
      </c>
      <c r="O49" s="9" t="s">
        <v>21</v>
      </c>
      <c r="P49" s="1"/>
    </row>
    <row r="50" spans="1:39" ht="12.75" customHeight="1" x14ac:dyDescent="0.25">
      <c r="A50" s="151"/>
      <c r="B50" s="4" t="s">
        <v>22</v>
      </c>
      <c r="C50" s="5" t="s">
        <v>23</v>
      </c>
      <c r="D50" s="146"/>
      <c r="E50" s="147"/>
      <c r="F50" s="11" t="s">
        <v>24</v>
      </c>
      <c r="G50" s="12" t="s">
        <v>26</v>
      </c>
      <c r="H50" s="1"/>
      <c r="I50" s="151"/>
      <c r="J50" s="4" t="s">
        <v>22</v>
      </c>
      <c r="K50" s="5" t="s">
        <v>23</v>
      </c>
      <c r="L50" s="146"/>
      <c r="M50" s="147"/>
      <c r="N50" s="11" t="s">
        <v>24</v>
      </c>
      <c r="O50" s="12" t="s">
        <v>25</v>
      </c>
      <c r="P50" s="1"/>
    </row>
    <row r="51" spans="1:39" ht="12.75" customHeight="1" x14ac:dyDescent="0.25">
      <c r="A51" s="151"/>
      <c r="B51" s="4" t="s">
        <v>28</v>
      </c>
      <c r="C51" s="5" t="s">
        <v>32</v>
      </c>
      <c r="D51" s="146"/>
      <c r="E51" s="147"/>
      <c r="F51" s="11" t="s">
        <v>30</v>
      </c>
      <c r="G51" s="12" t="s">
        <v>31</v>
      </c>
      <c r="H51" s="1"/>
      <c r="I51" s="151"/>
      <c r="J51" s="4" t="s">
        <v>28</v>
      </c>
      <c r="K51" s="5" t="s">
        <v>53</v>
      </c>
      <c r="L51" s="146"/>
      <c r="M51" s="147"/>
      <c r="N51" s="11" t="s">
        <v>30</v>
      </c>
      <c r="O51" s="12" t="s">
        <v>31</v>
      </c>
      <c r="P51" s="1"/>
    </row>
    <row r="52" spans="1:39" ht="12.75" customHeight="1" x14ac:dyDescent="0.25">
      <c r="A52" s="151"/>
      <c r="B52" s="4" t="s">
        <v>34</v>
      </c>
      <c r="C52" s="5" t="s">
        <v>32</v>
      </c>
      <c r="D52" s="148"/>
      <c r="E52" s="149"/>
      <c r="F52" s="164"/>
      <c r="G52" s="165"/>
      <c r="H52" s="1"/>
      <c r="I52" s="151"/>
      <c r="J52" s="4" t="s">
        <v>34</v>
      </c>
      <c r="K52" s="5" t="s">
        <v>53</v>
      </c>
      <c r="L52" s="148"/>
      <c r="M52" s="149"/>
      <c r="N52" s="164"/>
      <c r="O52" s="165"/>
      <c r="P52" s="1"/>
    </row>
    <row r="53" spans="1:39" ht="134.25" customHeight="1" x14ac:dyDescent="0.25">
      <c r="A53" s="151"/>
      <c r="B53" s="166" t="s">
        <v>37</v>
      </c>
      <c r="C53" s="167"/>
      <c r="D53" s="167"/>
      <c r="E53" s="167"/>
      <c r="F53" s="167"/>
      <c r="G53" s="168"/>
      <c r="H53" s="1"/>
      <c r="I53" s="151"/>
      <c r="J53" s="166" t="s">
        <v>257</v>
      </c>
      <c r="K53" s="167"/>
      <c r="L53" s="167"/>
      <c r="M53" s="167"/>
      <c r="N53" s="167"/>
      <c r="O53" s="168"/>
      <c r="P53" s="1"/>
    </row>
    <row r="54" spans="1:39" ht="23.65" customHeight="1" thickBot="1" x14ac:dyDescent="0.3">
      <c r="A54" s="152"/>
      <c r="B54" s="169"/>
      <c r="C54" s="170"/>
      <c r="D54" s="170"/>
      <c r="E54" s="170"/>
      <c r="F54" s="170"/>
      <c r="G54" s="171"/>
      <c r="H54" s="1"/>
      <c r="I54" s="152"/>
      <c r="J54" s="169"/>
      <c r="K54" s="170"/>
      <c r="L54" s="170"/>
      <c r="M54" s="170"/>
      <c r="N54" s="170"/>
      <c r="O54" s="171"/>
      <c r="P54" s="1"/>
    </row>
    <row r="55" spans="1:39" ht="23.65" customHeight="1" x14ac:dyDescent="0.25">
      <c r="A55" s="67"/>
      <c r="B55" s="67"/>
      <c r="H55" s="1"/>
      <c r="Y55" s="67"/>
      <c r="Z55" s="66"/>
      <c r="AA55" s="66"/>
      <c r="AB55" s="66"/>
      <c r="AC55" s="66"/>
      <c r="AD55" s="66"/>
      <c r="AE55" s="66"/>
      <c r="AF55" s="1"/>
      <c r="AG55" s="67"/>
      <c r="AH55" s="66"/>
      <c r="AI55" s="66"/>
      <c r="AJ55" s="66"/>
      <c r="AK55" s="66"/>
      <c r="AL55" s="66"/>
      <c r="AM55" s="66"/>
    </row>
    <row r="56" spans="1:39" ht="16.5" customHeight="1" thickBot="1" x14ac:dyDescent="0.3">
      <c r="A56" s="1"/>
      <c r="B56" s="67"/>
      <c r="H56" s="1"/>
      <c r="Y56" s="1"/>
      <c r="Z56" s="1"/>
      <c r="AA56" s="2"/>
      <c r="AB56" s="2"/>
      <c r="AC56" s="2"/>
      <c r="AD56" s="3"/>
      <c r="AE56" s="1"/>
      <c r="AF56" s="1"/>
    </row>
    <row r="57" spans="1:39" ht="23.65" customHeight="1" thickTop="1" x14ac:dyDescent="0.25">
      <c r="A57" s="225" t="s">
        <v>118</v>
      </c>
      <c r="B57" s="236" t="s">
        <v>40</v>
      </c>
      <c r="C57" s="229"/>
      <c r="D57" s="228" t="s">
        <v>2</v>
      </c>
      <c r="E57" s="235"/>
      <c r="F57" s="236" t="s">
        <v>2</v>
      </c>
      <c r="G57" s="237"/>
      <c r="H57" s="1"/>
      <c r="I57" s="150" t="s">
        <v>117</v>
      </c>
      <c r="J57" s="153" t="s">
        <v>40</v>
      </c>
      <c r="K57" s="154"/>
      <c r="L57" s="153" t="s">
        <v>2</v>
      </c>
      <c r="M57" s="155"/>
      <c r="N57" s="156" t="s">
        <v>2</v>
      </c>
      <c r="O57" s="157"/>
      <c r="P57" s="1"/>
      <c r="Q57" s="386" t="s">
        <v>252</v>
      </c>
      <c r="R57" s="153" t="s">
        <v>4</v>
      </c>
      <c r="S57" s="155"/>
      <c r="T57" s="153" t="s">
        <v>2</v>
      </c>
      <c r="U57" s="155"/>
      <c r="V57" s="156" t="s">
        <v>2</v>
      </c>
      <c r="W57" s="157"/>
    </row>
    <row r="58" spans="1:39" ht="20.25" customHeight="1" x14ac:dyDescent="0.25">
      <c r="A58" s="226"/>
      <c r="B58" s="202" t="s">
        <v>44</v>
      </c>
      <c r="C58" s="159"/>
      <c r="D58" s="128">
        <v>67200</v>
      </c>
      <c r="E58" s="129"/>
      <c r="F58" s="160">
        <f>D58*(1-'SZORZÓ+FELTÉTELEK'!$A$1)</f>
        <v>67200</v>
      </c>
      <c r="G58" s="206"/>
      <c r="H58" s="1"/>
      <c r="I58" s="151"/>
      <c r="J58" s="158" t="s">
        <v>44</v>
      </c>
      <c r="K58" s="159"/>
      <c r="L58" s="203">
        <v>74000</v>
      </c>
      <c r="M58" s="203"/>
      <c r="N58" s="130">
        <f>L58*(1-'SZORZÓ+FELTÉTELEK'!$A$1)</f>
        <v>74000</v>
      </c>
      <c r="O58" s="194"/>
      <c r="P58" s="1"/>
      <c r="Q58" s="387"/>
      <c r="R58" s="222" t="s">
        <v>253</v>
      </c>
      <c r="S58" s="222"/>
      <c r="T58" s="203">
        <f>33700+3400</f>
        <v>37100</v>
      </c>
      <c r="U58" s="203"/>
      <c r="V58" s="130">
        <f>T58*(1-'SZORZÓ+FELTÉTELEK'!$A$1)</f>
        <v>37100</v>
      </c>
      <c r="W58" s="194">
        <v>20184.000000000004</v>
      </c>
    </row>
    <row r="59" spans="1:39" ht="20.25" customHeight="1" x14ac:dyDescent="0.25">
      <c r="A59" s="226"/>
      <c r="B59" s="369"/>
      <c r="C59" s="370"/>
      <c r="D59" s="370"/>
      <c r="E59" s="370"/>
      <c r="F59" s="370"/>
      <c r="G59" s="371"/>
      <c r="H59" s="1"/>
      <c r="I59" s="151"/>
      <c r="J59" s="271"/>
      <c r="K59" s="272"/>
      <c r="L59" s="272"/>
      <c r="M59" s="272"/>
      <c r="N59" s="272"/>
      <c r="O59" s="289"/>
      <c r="P59" s="1"/>
      <c r="Q59" s="387"/>
      <c r="R59" s="471" t="s">
        <v>314</v>
      </c>
      <c r="S59" s="472"/>
      <c r="T59" s="203">
        <f>33700+5000</f>
        <v>38700</v>
      </c>
      <c r="U59" s="203"/>
      <c r="V59" s="128">
        <f>T59*(1-'SZORZÓ+FELTÉTELEK'!$A$1)</f>
        <v>38700</v>
      </c>
      <c r="W59" s="161">
        <v>20184.000000000004</v>
      </c>
    </row>
    <row r="60" spans="1:39" ht="20.25" customHeight="1" x14ac:dyDescent="0.25">
      <c r="A60" s="226"/>
      <c r="B60" s="372"/>
      <c r="C60" s="373"/>
      <c r="D60" s="373"/>
      <c r="E60" s="373"/>
      <c r="F60" s="373"/>
      <c r="G60" s="374"/>
      <c r="H60" s="1"/>
      <c r="I60" s="151"/>
      <c r="J60" s="274"/>
      <c r="K60" s="275"/>
      <c r="L60" s="275"/>
      <c r="M60" s="275"/>
      <c r="N60" s="275"/>
      <c r="O60" s="393"/>
      <c r="P60" s="1"/>
      <c r="Q60" s="387"/>
      <c r="R60" s="222" t="s">
        <v>254</v>
      </c>
      <c r="S60" s="222"/>
      <c r="T60" s="203">
        <v>32500</v>
      </c>
      <c r="U60" s="203"/>
      <c r="V60" s="128">
        <f>T60*(1-'SZORZÓ+FELTÉTELEK'!$A$1)</f>
        <v>32500</v>
      </c>
      <c r="W60" s="161">
        <v>20184.000000000004</v>
      </c>
    </row>
    <row r="61" spans="1:39" ht="20.25" customHeight="1" x14ac:dyDescent="0.25">
      <c r="A61" s="226"/>
      <c r="B61" s="375"/>
      <c r="C61" s="376"/>
      <c r="D61" s="376"/>
      <c r="E61" s="376"/>
      <c r="F61" s="376"/>
      <c r="G61" s="377"/>
      <c r="H61" s="1"/>
      <c r="I61" s="151"/>
      <c r="J61" s="249"/>
      <c r="K61" s="250"/>
      <c r="L61" s="250"/>
      <c r="M61" s="250"/>
      <c r="N61" s="250"/>
      <c r="O61" s="251"/>
      <c r="P61" s="1"/>
      <c r="Q61" s="387"/>
      <c r="R61" s="222"/>
      <c r="S61" s="222"/>
      <c r="T61" s="222"/>
      <c r="U61" s="222"/>
      <c r="V61" s="222"/>
      <c r="W61" s="234"/>
    </row>
    <row r="62" spans="1:39" ht="12.75" customHeight="1" x14ac:dyDescent="0.25">
      <c r="A62" s="226"/>
      <c r="B62" s="43" t="s">
        <v>13</v>
      </c>
      <c r="C62" s="44" t="s">
        <v>124</v>
      </c>
      <c r="D62" s="309"/>
      <c r="E62" s="310"/>
      <c r="F62" s="43" t="s">
        <v>15</v>
      </c>
      <c r="G62" s="19" t="s">
        <v>83</v>
      </c>
      <c r="H62" s="1"/>
      <c r="I62" s="151"/>
      <c r="J62" s="4" t="s">
        <v>13</v>
      </c>
      <c r="K62" s="5" t="s">
        <v>123</v>
      </c>
      <c r="L62" s="144"/>
      <c r="M62" s="145"/>
      <c r="N62" s="7" t="s">
        <v>15</v>
      </c>
      <c r="O62" s="6" t="s">
        <v>83</v>
      </c>
      <c r="P62" s="1"/>
      <c r="Q62" s="387"/>
      <c r="R62" s="93" t="s">
        <v>13</v>
      </c>
      <c r="S62" s="94" t="s">
        <v>173</v>
      </c>
      <c r="T62" s="403"/>
      <c r="U62" s="403"/>
      <c r="V62" s="93" t="s">
        <v>15</v>
      </c>
      <c r="W62" s="98" t="s">
        <v>83</v>
      </c>
    </row>
    <row r="63" spans="1:39" ht="12.75" customHeight="1" x14ac:dyDescent="0.25">
      <c r="A63" s="226"/>
      <c r="B63" s="4" t="s">
        <v>129</v>
      </c>
      <c r="C63" s="5" t="s">
        <v>130</v>
      </c>
      <c r="D63" s="311"/>
      <c r="E63" s="312"/>
      <c r="F63" s="43" t="s">
        <v>20</v>
      </c>
      <c r="G63" s="55" t="s">
        <v>21</v>
      </c>
      <c r="H63" s="1"/>
      <c r="I63" s="151"/>
      <c r="J63" s="4" t="s">
        <v>18</v>
      </c>
      <c r="K63" s="5" t="s">
        <v>127</v>
      </c>
      <c r="L63" s="146"/>
      <c r="M63" s="147"/>
      <c r="N63" s="7" t="s">
        <v>20</v>
      </c>
      <c r="O63" s="9" t="s">
        <v>128</v>
      </c>
      <c r="P63" s="1"/>
      <c r="Q63" s="387"/>
      <c r="R63" s="93" t="s">
        <v>18</v>
      </c>
      <c r="S63" s="94" t="s">
        <v>110</v>
      </c>
      <c r="T63" s="403"/>
      <c r="U63" s="403"/>
      <c r="V63" s="93" t="s">
        <v>20</v>
      </c>
      <c r="W63" s="99" t="s">
        <v>25</v>
      </c>
    </row>
    <row r="64" spans="1:39" ht="12.75" customHeight="1" x14ac:dyDescent="0.25">
      <c r="A64" s="226"/>
      <c r="B64" s="43" t="s">
        <v>131</v>
      </c>
      <c r="C64" s="44" t="s">
        <v>132</v>
      </c>
      <c r="D64" s="311"/>
      <c r="E64" s="312"/>
      <c r="F64" s="56" t="s">
        <v>24</v>
      </c>
      <c r="G64" s="57" t="s">
        <v>25</v>
      </c>
      <c r="H64" s="1"/>
      <c r="I64" s="151"/>
      <c r="J64" s="4" t="s">
        <v>22</v>
      </c>
      <c r="K64" s="5" t="s">
        <v>87</v>
      </c>
      <c r="L64" s="146"/>
      <c r="M64" s="147"/>
      <c r="N64" s="13" t="s">
        <v>24</v>
      </c>
      <c r="O64" s="12" t="s">
        <v>25</v>
      </c>
      <c r="P64" s="1"/>
      <c r="Q64" s="387"/>
      <c r="R64" s="93" t="s">
        <v>22</v>
      </c>
      <c r="S64" s="94" t="s">
        <v>168</v>
      </c>
      <c r="T64" s="403"/>
      <c r="U64" s="403"/>
      <c r="V64" s="95" t="s">
        <v>24</v>
      </c>
      <c r="W64" s="100" t="s">
        <v>255</v>
      </c>
    </row>
    <row r="65" spans="1:32" ht="12.75" customHeight="1" x14ac:dyDescent="0.25">
      <c r="A65" s="226"/>
      <c r="B65" s="43" t="s">
        <v>136</v>
      </c>
      <c r="C65" s="44" t="s">
        <v>130</v>
      </c>
      <c r="D65" s="311"/>
      <c r="E65" s="312"/>
      <c r="F65" s="114" t="s">
        <v>30</v>
      </c>
      <c r="G65" s="12" t="s">
        <v>33</v>
      </c>
      <c r="H65" s="1"/>
      <c r="I65" s="151"/>
      <c r="J65" s="4" t="s">
        <v>28</v>
      </c>
      <c r="K65" s="5" t="s">
        <v>134</v>
      </c>
      <c r="L65" s="146"/>
      <c r="M65" s="147"/>
      <c r="N65" s="13" t="s">
        <v>30</v>
      </c>
      <c r="O65" s="12" t="s">
        <v>135</v>
      </c>
      <c r="P65" s="1"/>
      <c r="Q65" s="387"/>
      <c r="R65" s="93" t="s">
        <v>28</v>
      </c>
      <c r="S65" s="94" t="s">
        <v>88</v>
      </c>
      <c r="T65" s="403"/>
      <c r="U65" s="403"/>
      <c r="V65" s="95" t="s">
        <v>30</v>
      </c>
      <c r="W65" s="100" t="s">
        <v>33</v>
      </c>
    </row>
    <row r="66" spans="1:32" ht="12.75" customHeight="1" x14ac:dyDescent="0.25">
      <c r="A66" s="226"/>
      <c r="B66" s="43" t="s">
        <v>139</v>
      </c>
      <c r="C66" s="44" t="s">
        <v>53</v>
      </c>
      <c r="D66" s="313"/>
      <c r="E66" s="314"/>
      <c r="F66" s="190"/>
      <c r="G66" s="191"/>
      <c r="H66" s="1"/>
      <c r="I66" s="151"/>
      <c r="J66" s="4" t="s">
        <v>34</v>
      </c>
      <c r="K66" s="5" t="s">
        <v>138</v>
      </c>
      <c r="L66" s="148"/>
      <c r="M66" s="149"/>
      <c r="N66" s="190"/>
      <c r="O66" s="191"/>
      <c r="P66" s="1"/>
      <c r="Q66" s="387"/>
      <c r="R66" s="93" t="s">
        <v>34</v>
      </c>
      <c r="S66" s="94" t="s">
        <v>55</v>
      </c>
      <c r="T66" s="403"/>
      <c r="U66" s="403"/>
      <c r="V66" s="404"/>
      <c r="W66" s="405"/>
    </row>
    <row r="67" spans="1:32" ht="134.25" customHeight="1" x14ac:dyDescent="0.25">
      <c r="A67" s="226"/>
      <c r="B67" s="315" t="s">
        <v>142</v>
      </c>
      <c r="C67" s="315"/>
      <c r="D67" s="315"/>
      <c r="E67" s="315"/>
      <c r="F67" s="315"/>
      <c r="G67" s="316"/>
      <c r="H67" s="1"/>
      <c r="I67" s="151"/>
      <c r="J67" s="166" t="s">
        <v>141</v>
      </c>
      <c r="K67" s="167"/>
      <c r="L67" s="167"/>
      <c r="M67" s="167"/>
      <c r="N67" s="167"/>
      <c r="O67" s="168"/>
      <c r="P67" s="1"/>
      <c r="Q67" s="387"/>
      <c r="R67" s="389" t="s">
        <v>256</v>
      </c>
      <c r="S67" s="389"/>
      <c r="T67" s="389"/>
      <c r="U67" s="389"/>
      <c r="V67" s="389"/>
      <c r="W67" s="390"/>
    </row>
    <row r="68" spans="1:32" ht="23.65" customHeight="1" thickBot="1" x14ac:dyDescent="0.3">
      <c r="A68" s="227"/>
      <c r="B68" s="317"/>
      <c r="C68" s="318"/>
      <c r="D68" s="318"/>
      <c r="E68" s="318"/>
      <c r="F68" s="318"/>
      <c r="G68" s="319"/>
      <c r="H68" s="1"/>
      <c r="I68" s="152"/>
      <c r="J68" s="169"/>
      <c r="K68" s="170"/>
      <c r="L68" s="170"/>
      <c r="M68" s="170"/>
      <c r="N68" s="170"/>
      <c r="O68" s="171"/>
      <c r="P68" s="1"/>
      <c r="Q68" s="388"/>
      <c r="R68" s="391"/>
      <c r="S68" s="391"/>
      <c r="T68" s="391"/>
      <c r="U68" s="391"/>
      <c r="V68" s="391"/>
      <c r="W68" s="392"/>
    </row>
    <row r="69" spans="1:32" ht="16.149999999999999" customHeight="1" thickTop="1" thickBot="1" x14ac:dyDescent="0.3">
      <c r="A69" s="1"/>
      <c r="B69" s="1"/>
      <c r="C69" s="2"/>
      <c r="D69" s="2"/>
      <c r="E69" s="2"/>
      <c r="F69" s="3"/>
      <c r="G69" s="1"/>
      <c r="H69" s="1"/>
      <c r="I69" s="1"/>
      <c r="J69" s="1"/>
      <c r="K69" s="2"/>
      <c r="L69" s="2"/>
      <c r="M69" s="2"/>
      <c r="N69" s="1"/>
      <c r="O69" s="1"/>
      <c r="P69" s="1"/>
      <c r="Q69" s="96"/>
      <c r="R69" s="97"/>
      <c r="S69" s="97"/>
      <c r="T69" s="97"/>
      <c r="U69" s="97"/>
      <c r="V69" s="97"/>
      <c r="W69" s="97"/>
      <c r="X69" s="1"/>
      <c r="Y69" s="1"/>
      <c r="Z69" s="1"/>
      <c r="AA69" s="2"/>
      <c r="AB69" s="2"/>
      <c r="AC69" s="2"/>
      <c r="AD69" s="3"/>
      <c r="AE69" s="1"/>
      <c r="AF69" s="1"/>
    </row>
    <row r="70" spans="1:32" ht="23.65" customHeight="1" thickTop="1" x14ac:dyDescent="0.25">
      <c r="A70" s="150" t="s">
        <v>164</v>
      </c>
      <c r="B70" s="153" t="s">
        <v>1</v>
      </c>
      <c r="C70" s="153"/>
      <c r="D70" s="153" t="s">
        <v>2</v>
      </c>
      <c r="E70" s="153"/>
      <c r="F70" s="153" t="s">
        <v>2</v>
      </c>
      <c r="G70" s="368"/>
      <c r="H70" s="1"/>
      <c r="I70" s="225" t="s">
        <v>170</v>
      </c>
      <c r="J70" s="297" t="s">
        <v>1</v>
      </c>
      <c r="K70" s="236"/>
      <c r="L70" s="365" t="s">
        <v>171</v>
      </c>
      <c r="M70" s="366"/>
      <c r="N70" s="365" t="s">
        <v>171</v>
      </c>
      <c r="O70" s="367"/>
      <c r="P70" s="1"/>
      <c r="Q70" s="150" t="s">
        <v>177</v>
      </c>
      <c r="R70" s="153" t="s">
        <v>1</v>
      </c>
      <c r="S70" s="155"/>
      <c r="T70" s="153" t="s">
        <v>2</v>
      </c>
      <c r="U70" s="155"/>
      <c r="V70" s="156" t="s">
        <v>2</v>
      </c>
      <c r="W70" s="157"/>
      <c r="X70" s="1"/>
    </row>
    <row r="71" spans="1:32" ht="20.25" customHeight="1" x14ac:dyDescent="0.25">
      <c r="A71" s="151"/>
      <c r="B71" s="127" t="s">
        <v>165</v>
      </c>
      <c r="C71" s="127"/>
      <c r="D71" s="197">
        <v>25100</v>
      </c>
      <c r="E71" s="197"/>
      <c r="F71" s="197">
        <f>D71*(1-'SZORZÓ+FELTÉTELEK'!$A$1)</f>
        <v>25100</v>
      </c>
      <c r="G71" s="198">
        <v>20184.000000000004</v>
      </c>
      <c r="H71" s="1"/>
      <c r="I71" s="226"/>
      <c r="J71" s="158" t="s">
        <v>172</v>
      </c>
      <c r="K71" s="159"/>
      <c r="L71" s="209">
        <v>42100</v>
      </c>
      <c r="M71" s="130"/>
      <c r="N71" s="209">
        <f>L71*(1-'SZORZÓ+FELTÉTELEK'!$A$1)</f>
        <v>42100</v>
      </c>
      <c r="O71" s="210">
        <v>20184.000000000004</v>
      </c>
      <c r="P71" s="1"/>
      <c r="Q71" s="151"/>
      <c r="R71" s="158" t="s">
        <v>178</v>
      </c>
      <c r="S71" s="159"/>
      <c r="T71" s="128">
        <v>43500</v>
      </c>
      <c r="U71" s="129"/>
      <c r="V71" s="160">
        <f>T71*(1-'SZORZÓ+FELTÉTELEK'!$A$1)</f>
        <v>43500</v>
      </c>
      <c r="W71" s="161">
        <v>20184.000000000004</v>
      </c>
      <c r="X71" s="1"/>
    </row>
    <row r="72" spans="1:32" ht="20.25" customHeight="1" x14ac:dyDescent="0.25">
      <c r="A72" s="151"/>
      <c r="B72" s="127" t="s">
        <v>166</v>
      </c>
      <c r="C72" s="127"/>
      <c r="D72" s="197">
        <v>29100</v>
      </c>
      <c r="E72" s="197"/>
      <c r="F72" s="197">
        <f>D72*(1-'SZORZÓ+FELTÉTELEK'!$A$1)</f>
        <v>29100</v>
      </c>
      <c r="G72" s="198">
        <v>20184.000000000004</v>
      </c>
      <c r="H72" s="1"/>
      <c r="I72" s="226"/>
      <c r="J72" s="136"/>
      <c r="K72" s="137"/>
      <c r="L72" s="137"/>
      <c r="M72" s="137"/>
      <c r="N72" s="137"/>
      <c r="O72" s="220"/>
      <c r="P72" s="1"/>
      <c r="Q72" s="151"/>
      <c r="R72" s="158" t="s">
        <v>179</v>
      </c>
      <c r="S72" s="159"/>
      <c r="T72" s="128">
        <f>T71+1400</f>
        <v>44900</v>
      </c>
      <c r="U72" s="129"/>
      <c r="V72" s="160">
        <f>T72*(1-'SZORZÓ+FELTÉTELEK'!$A$1)</f>
        <v>44900</v>
      </c>
      <c r="W72" s="161">
        <v>20184.000000000004</v>
      </c>
      <c r="X72" s="1"/>
    </row>
    <row r="73" spans="1:32" ht="20.25" customHeight="1" x14ac:dyDescent="0.25">
      <c r="A73" s="151"/>
      <c r="B73" s="136"/>
      <c r="C73" s="137"/>
      <c r="D73" s="137"/>
      <c r="E73" s="137"/>
      <c r="F73" s="137"/>
      <c r="G73" s="162"/>
      <c r="H73" s="1"/>
      <c r="I73" s="226"/>
      <c r="J73" s="221"/>
      <c r="K73" s="222"/>
      <c r="L73" s="222"/>
      <c r="M73" s="222"/>
      <c r="N73" s="222"/>
      <c r="O73" s="223"/>
      <c r="P73" s="1"/>
      <c r="Q73" s="151"/>
      <c r="R73" s="158" t="s">
        <v>180</v>
      </c>
      <c r="S73" s="159"/>
      <c r="T73" s="128">
        <v>45800</v>
      </c>
      <c r="U73" s="129"/>
      <c r="V73" s="160">
        <f>T73*(1-'SZORZÓ+FELTÉTELEK'!$A$1)</f>
        <v>45800</v>
      </c>
      <c r="W73" s="161">
        <v>20184.000000000004</v>
      </c>
      <c r="X73" s="1"/>
    </row>
    <row r="74" spans="1:32" ht="20.25" customHeight="1" x14ac:dyDescent="0.25">
      <c r="A74" s="151"/>
      <c r="B74" s="139"/>
      <c r="C74" s="140"/>
      <c r="D74" s="140"/>
      <c r="E74" s="140"/>
      <c r="F74" s="140"/>
      <c r="G74" s="163"/>
      <c r="H74" s="1"/>
      <c r="I74" s="226"/>
      <c r="J74" s="139"/>
      <c r="K74" s="140"/>
      <c r="L74" s="140"/>
      <c r="M74" s="140"/>
      <c r="N74" s="140"/>
      <c r="O74" s="224"/>
      <c r="P74" s="1"/>
      <c r="Q74" s="151"/>
      <c r="R74" s="158"/>
      <c r="S74" s="202"/>
      <c r="T74" s="202"/>
      <c r="U74" s="202"/>
      <c r="V74" s="202"/>
      <c r="W74" s="402"/>
      <c r="X74" s="1"/>
    </row>
    <row r="75" spans="1:32" ht="12.75" customHeight="1" x14ac:dyDescent="0.25">
      <c r="A75" s="151"/>
      <c r="B75" s="4" t="s">
        <v>13</v>
      </c>
      <c r="C75" s="5" t="s">
        <v>167</v>
      </c>
      <c r="D75" s="144"/>
      <c r="E75" s="145"/>
      <c r="F75" s="4" t="s">
        <v>15</v>
      </c>
      <c r="G75" s="6" t="s">
        <v>83</v>
      </c>
      <c r="H75" s="1"/>
      <c r="I75" s="226"/>
      <c r="J75" s="4" t="s">
        <v>13</v>
      </c>
      <c r="K75" s="44" t="s">
        <v>173</v>
      </c>
      <c r="L75" s="211"/>
      <c r="M75" s="212"/>
      <c r="N75" s="7" t="s">
        <v>15</v>
      </c>
      <c r="O75" s="17" t="s">
        <v>83</v>
      </c>
      <c r="P75" s="1"/>
      <c r="Q75" s="151"/>
      <c r="R75" s="4" t="s">
        <v>13</v>
      </c>
      <c r="S75" s="5" t="s">
        <v>181</v>
      </c>
      <c r="T75" s="144"/>
      <c r="U75" s="145"/>
      <c r="V75" s="7" t="s">
        <v>15</v>
      </c>
      <c r="W75" s="6" t="s">
        <v>83</v>
      </c>
      <c r="X75" s="1"/>
    </row>
    <row r="76" spans="1:32" ht="12.75" customHeight="1" x14ac:dyDescent="0.25">
      <c r="A76" s="151"/>
      <c r="B76" s="4" t="s">
        <v>18</v>
      </c>
      <c r="C76" s="5" t="s">
        <v>90</v>
      </c>
      <c r="D76" s="146"/>
      <c r="E76" s="147"/>
      <c r="F76" s="4" t="s">
        <v>20</v>
      </c>
      <c r="G76" s="9" t="s">
        <v>25</v>
      </c>
      <c r="H76" s="1"/>
      <c r="I76" s="226"/>
      <c r="J76" s="4" t="s">
        <v>18</v>
      </c>
      <c r="K76" s="44" t="s">
        <v>91</v>
      </c>
      <c r="L76" s="213"/>
      <c r="M76" s="214"/>
      <c r="N76" s="7" t="s">
        <v>20</v>
      </c>
      <c r="O76" s="20" t="s">
        <v>25</v>
      </c>
      <c r="P76" s="1"/>
      <c r="Q76" s="151"/>
      <c r="R76" s="4" t="s">
        <v>18</v>
      </c>
      <c r="S76" s="5" t="s">
        <v>88</v>
      </c>
      <c r="T76" s="146"/>
      <c r="U76" s="147"/>
      <c r="V76" s="7" t="s">
        <v>20</v>
      </c>
      <c r="W76" s="9" t="s">
        <v>25</v>
      </c>
      <c r="X76" s="1"/>
    </row>
    <row r="77" spans="1:32" ht="12.75" customHeight="1" x14ac:dyDescent="0.25">
      <c r="A77" s="151"/>
      <c r="B77" s="4" t="s">
        <v>22</v>
      </c>
      <c r="C77" s="5" t="s">
        <v>168</v>
      </c>
      <c r="D77" s="146"/>
      <c r="E77" s="147"/>
      <c r="F77" s="11" t="s">
        <v>24</v>
      </c>
      <c r="G77" s="12" t="s">
        <v>25</v>
      </c>
      <c r="H77" s="1"/>
      <c r="I77" s="226"/>
      <c r="J77" s="4" t="s">
        <v>22</v>
      </c>
      <c r="K77" s="44" t="s">
        <v>174</v>
      </c>
      <c r="L77" s="213"/>
      <c r="M77" s="214"/>
      <c r="N77" s="13" t="s">
        <v>24</v>
      </c>
      <c r="O77" s="21" t="s">
        <v>25</v>
      </c>
      <c r="P77" s="1"/>
      <c r="Q77" s="151"/>
      <c r="R77" s="4" t="s">
        <v>22</v>
      </c>
      <c r="S77" s="5" t="s">
        <v>182</v>
      </c>
      <c r="T77" s="146"/>
      <c r="U77" s="147"/>
      <c r="V77" s="13" t="s">
        <v>24</v>
      </c>
      <c r="W77" s="12" t="s">
        <v>25</v>
      </c>
      <c r="X77" s="1"/>
    </row>
    <row r="78" spans="1:32" ht="12.75" customHeight="1" x14ac:dyDescent="0.25">
      <c r="A78" s="151"/>
      <c r="B78" s="4" t="s">
        <v>28</v>
      </c>
      <c r="C78" s="5" t="s">
        <v>88</v>
      </c>
      <c r="D78" s="146"/>
      <c r="E78" s="147"/>
      <c r="F78" s="11" t="s">
        <v>30</v>
      </c>
      <c r="G78" s="12" t="s">
        <v>31</v>
      </c>
      <c r="H78" s="1"/>
      <c r="I78" s="226"/>
      <c r="J78" s="4" t="s">
        <v>28</v>
      </c>
      <c r="K78" s="44" t="s">
        <v>88</v>
      </c>
      <c r="L78" s="213"/>
      <c r="M78" s="214"/>
      <c r="N78" s="58" t="s">
        <v>30</v>
      </c>
      <c r="O78" s="59" t="s">
        <v>33</v>
      </c>
      <c r="P78" s="1"/>
      <c r="Q78" s="151"/>
      <c r="R78" s="4" t="s">
        <v>28</v>
      </c>
      <c r="S78" s="5" t="s">
        <v>91</v>
      </c>
      <c r="T78" s="146"/>
      <c r="U78" s="147"/>
      <c r="V78" s="13" t="s">
        <v>30</v>
      </c>
      <c r="W78" s="12" t="s">
        <v>183</v>
      </c>
      <c r="X78" s="1"/>
    </row>
    <row r="79" spans="1:32" ht="12.75" customHeight="1" x14ac:dyDescent="0.25">
      <c r="A79" s="151"/>
      <c r="B79" s="4" t="s">
        <v>34</v>
      </c>
      <c r="C79" s="5" t="s">
        <v>55</v>
      </c>
      <c r="D79" s="148"/>
      <c r="E79" s="149"/>
      <c r="F79" s="164"/>
      <c r="G79" s="165"/>
      <c r="H79" s="1"/>
      <c r="I79" s="226"/>
      <c r="J79" s="4" t="s">
        <v>34</v>
      </c>
      <c r="K79" s="44" t="s">
        <v>32</v>
      </c>
      <c r="L79" s="213"/>
      <c r="M79" s="214"/>
      <c r="N79" s="60" t="s">
        <v>73</v>
      </c>
      <c r="O79" s="61">
        <v>1</v>
      </c>
      <c r="P79" s="1"/>
      <c r="Q79" s="151"/>
      <c r="R79" s="4" t="s">
        <v>34</v>
      </c>
      <c r="S79" s="5" t="s">
        <v>130</v>
      </c>
      <c r="T79" s="148"/>
      <c r="U79" s="149"/>
      <c r="V79" s="406"/>
      <c r="W79" s="165"/>
      <c r="X79" s="1"/>
    </row>
    <row r="80" spans="1:32" ht="15" customHeight="1" x14ac:dyDescent="0.25">
      <c r="A80" s="151"/>
      <c r="B80" s="217" t="s">
        <v>169</v>
      </c>
      <c r="C80" s="218"/>
      <c r="D80" s="218"/>
      <c r="E80" s="218"/>
      <c r="F80" s="218"/>
      <c r="G80" s="219"/>
      <c r="H80" s="1"/>
      <c r="I80" s="226"/>
      <c r="J80" s="4" t="s">
        <v>175</v>
      </c>
      <c r="K80" s="44" t="s">
        <v>86</v>
      </c>
      <c r="L80" s="215"/>
      <c r="M80" s="216"/>
      <c r="N80" s="378"/>
      <c r="O80" s="379"/>
      <c r="P80" s="1"/>
      <c r="Q80" s="151"/>
      <c r="R80" s="166" t="s">
        <v>303</v>
      </c>
      <c r="S80" s="167"/>
      <c r="T80" s="167"/>
      <c r="U80" s="167"/>
      <c r="V80" s="167"/>
      <c r="W80" s="168"/>
      <c r="X80" s="1"/>
    </row>
    <row r="81" spans="1:32" ht="120" customHeight="1" x14ac:dyDescent="0.25">
      <c r="A81" s="151"/>
      <c r="B81" s="217"/>
      <c r="C81" s="218"/>
      <c r="D81" s="218"/>
      <c r="E81" s="218"/>
      <c r="F81" s="218"/>
      <c r="G81" s="219"/>
      <c r="H81" s="1"/>
      <c r="I81" s="226"/>
      <c r="J81" s="380" t="s">
        <v>176</v>
      </c>
      <c r="K81" s="381"/>
      <c r="L81" s="381"/>
      <c r="M81" s="381"/>
      <c r="N81" s="381"/>
      <c r="O81" s="382"/>
      <c r="P81" s="1"/>
      <c r="Q81" s="151"/>
      <c r="R81" s="217"/>
      <c r="S81" s="218"/>
      <c r="T81" s="218"/>
      <c r="U81" s="218"/>
      <c r="V81" s="218"/>
      <c r="W81" s="219"/>
      <c r="X81" s="1"/>
    </row>
    <row r="82" spans="1:32" ht="23.65" customHeight="1" thickBot="1" x14ac:dyDescent="0.3">
      <c r="A82" s="152"/>
      <c r="B82" s="169"/>
      <c r="C82" s="170"/>
      <c r="D82" s="170"/>
      <c r="E82" s="170"/>
      <c r="F82" s="170"/>
      <c r="G82" s="171"/>
      <c r="H82" s="1"/>
      <c r="I82" s="227"/>
      <c r="J82" s="383"/>
      <c r="K82" s="384"/>
      <c r="L82" s="384"/>
      <c r="M82" s="384"/>
      <c r="N82" s="384"/>
      <c r="O82" s="385"/>
      <c r="P82" s="1"/>
      <c r="Q82" s="152"/>
      <c r="R82" s="169"/>
      <c r="S82" s="170"/>
      <c r="T82" s="170"/>
      <c r="U82" s="170"/>
      <c r="V82" s="170"/>
      <c r="W82" s="171"/>
      <c r="X82" s="1"/>
    </row>
    <row r="83" spans="1:32" ht="16.5" thickBot="1" x14ac:dyDescent="0.3">
      <c r="A83" s="1"/>
      <c r="B83" s="1"/>
      <c r="C83" s="2"/>
      <c r="D83" s="2"/>
      <c r="E83" s="2"/>
      <c r="F83" s="3"/>
      <c r="G83" s="1"/>
      <c r="H83" s="1"/>
      <c r="I83" s="1"/>
      <c r="J83" s="1"/>
      <c r="K83" s="2"/>
      <c r="L83" s="2"/>
      <c r="M83" s="2"/>
      <c r="N83" s="1"/>
      <c r="O83" s="1"/>
      <c r="P83" s="1"/>
      <c r="Q83" s="1"/>
      <c r="R83" s="1"/>
      <c r="S83" s="2"/>
      <c r="T83" s="2"/>
      <c r="U83" s="2"/>
      <c r="V83" s="3"/>
      <c r="W83" s="1"/>
      <c r="X83" s="1"/>
      <c r="Y83" s="1"/>
      <c r="Z83" s="1"/>
      <c r="AA83" s="2"/>
      <c r="AB83" s="2"/>
      <c r="AC83" s="2"/>
      <c r="AD83" s="3"/>
      <c r="AE83" s="1"/>
      <c r="AF83" s="1"/>
    </row>
    <row r="84" spans="1:32" s="1" customFormat="1" ht="11.85" customHeight="1" x14ac:dyDescent="0.25">
      <c r="A84" s="195" t="s">
        <v>184</v>
      </c>
      <c r="B84" s="153" t="s">
        <v>1</v>
      </c>
      <c r="C84" s="153"/>
      <c r="D84" s="153" t="s">
        <v>2</v>
      </c>
      <c r="E84" s="153"/>
      <c r="F84" s="156" t="s">
        <v>2</v>
      </c>
      <c r="G84" s="368"/>
      <c r="H84" s="62"/>
      <c r="I84" s="195" t="s">
        <v>185</v>
      </c>
      <c r="J84" s="153" t="s">
        <v>1</v>
      </c>
      <c r="K84" s="153"/>
      <c r="L84" s="153" t="s">
        <v>2</v>
      </c>
      <c r="M84" s="153"/>
      <c r="N84" s="156" t="s">
        <v>2</v>
      </c>
      <c r="O84" s="368"/>
      <c r="Q84" s="386" t="s">
        <v>198</v>
      </c>
      <c r="R84" s="201" t="s">
        <v>1</v>
      </c>
      <c r="S84" s="156"/>
      <c r="T84" s="192" t="s">
        <v>2</v>
      </c>
      <c r="U84" s="156"/>
      <c r="V84" s="201" t="s">
        <v>2</v>
      </c>
      <c r="W84" s="193"/>
    </row>
    <row r="85" spans="1:32" s="1" customFormat="1" ht="20.25" customHeight="1" x14ac:dyDescent="0.25">
      <c r="A85" s="196"/>
      <c r="B85" s="127" t="s">
        <v>186</v>
      </c>
      <c r="C85" s="127"/>
      <c r="D85" s="203">
        <v>17500</v>
      </c>
      <c r="E85" s="203"/>
      <c r="F85" s="130">
        <f>D85*(1-'SZORZÓ+FELTÉTELEK'!$A$1)</f>
        <v>17500</v>
      </c>
      <c r="G85" s="194">
        <v>20184.000000000004</v>
      </c>
      <c r="H85" s="62"/>
      <c r="I85" s="196"/>
      <c r="J85" s="127" t="s">
        <v>187</v>
      </c>
      <c r="K85" s="127"/>
      <c r="L85" s="203">
        <v>17800</v>
      </c>
      <c r="M85" s="203"/>
      <c r="N85" s="130">
        <f>L85*(1-'SZORZÓ+FELTÉTELEK'!$A$1)</f>
        <v>17800</v>
      </c>
      <c r="O85" s="194">
        <v>20184.000000000004</v>
      </c>
      <c r="Q85" s="387"/>
      <c r="R85" s="202" t="s">
        <v>199</v>
      </c>
      <c r="S85" s="159"/>
      <c r="T85" s="128">
        <v>16800</v>
      </c>
      <c r="U85" s="129"/>
      <c r="V85" s="160">
        <f>T85*(1-'SZORZÓ+FELTÉTELEK'!$A$1)</f>
        <v>16800</v>
      </c>
      <c r="W85" s="161"/>
    </row>
    <row r="86" spans="1:32" s="1" customFormat="1" ht="20.65" customHeight="1" x14ac:dyDescent="0.25">
      <c r="A86" s="196"/>
      <c r="B86" s="127" t="s">
        <v>188</v>
      </c>
      <c r="C86" s="127"/>
      <c r="D86" s="203">
        <v>21500</v>
      </c>
      <c r="E86" s="203"/>
      <c r="F86" s="130">
        <f>D86*(1-'SZORZÓ+FELTÉTELEK'!$A$1)</f>
        <v>21500</v>
      </c>
      <c r="G86" s="194">
        <v>20184.000000000004</v>
      </c>
      <c r="H86" s="62"/>
      <c r="I86" s="196"/>
      <c r="J86" s="127" t="s">
        <v>189</v>
      </c>
      <c r="K86" s="127"/>
      <c r="L86" s="203">
        <v>21800</v>
      </c>
      <c r="M86" s="203"/>
      <c r="N86" s="130">
        <f>L86*(1-'SZORZÓ+FELTÉTELEK'!$A$1)</f>
        <v>21800</v>
      </c>
      <c r="O86" s="194">
        <v>20184.000000000004</v>
      </c>
      <c r="Q86" s="387"/>
      <c r="R86" s="202" t="s">
        <v>200</v>
      </c>
      <c r="S86" s="159"/>
      <c r="T86" s="128">
        <v>18900</v>
      </c>
      <c r="U86" s="129"/>
      <c r="V86" s="160">
        <f>T86*(1-'SZORZÓ+FELTÉTELEK'!$A$1)</f>
        <v>18900</v>
      </c>
      <c r="W86" s="161">
        <v>20184.000000000004</v>
      </c>
    </row>
    <row r="87" spans="1:32" s="1" customFormat="1" ht="12.75" customHeight="1" x14ac:dyDescent="0.25">
      <c r="A87" s="196"/>
      <c r="B87" s="4" t="s">
        <v>13</v>
      </c>
      <c r="C87" s="5" t="s">
        <v>167</v>
      </c>
      <c r="D87" s="144"/>
      <c r="E87" s="145"/>
      <c r="F87" s="7" t="s">
        <v>15</v>
      </c>
      <c r="G87" s="6" t="s">
        <v>83</v>
      </c>
      <c r="H87" s="62"/>
      <c r="I87" s="196"/>
      <c r="J87" s="4" t="s">
        <v>13</v>
      </c>
      <c r="K87" s="5" t="s">
        <v>167</v>
      </c>
      <c r="L87" s="144"/>
      <c r="M87" s="145"/>
      <c r="N87" s="7" t="s">
        <v>15</v>
      </c>
      <c r="O87" s="6" t="s">
        <v>83</v>
      </c>
      <c r="Q87" s="387"/>
      <c r="R87" s="359"/>
      <c r="S87" s="359"/>
      <c r="T87" s="359"/>
      <c r="U87" s="359"/>
      <c r="V87" s="359"/>
      <c r="W87" s="360"/>
    </row>
    <row r="88" spans="1:32" s="1" customFormat="1" ht="12.75" customHeight="1" x14ac:dyDescent="0.25">
      <c r="A88" s="196"/>
      <c r="B88" s="4" t="s">
        <v>18</v>
      </c>
      <c r="C88" s="5" t="s">
        <v>88</v>
      </c>
      <c r="D88" s="146"/>
      <c r="E88" s="147"/>
      <c r="F88" s="7" t="s">
        <v>20</v>
      </c>
      <c r="G88" s="9" t="s">
        <v>25</v>
      </c>
      <c r="H88" s="62"/>
      <c r="I88" s="196"/>
      <c r="J88" s="4" t="s">
        <v>18</v>
      </c>
      <c r="K88" s="5" t="s">
        <v>88</v>
      </c>
      <c r="L88" s="146"/>
      <c r="M88" s="147"/>
      <c r="N88" s="7" t="s">
        <v>20</v>
      </c>
      <c r="O88" s="9" t="s">
        <v>25</v>
      </c>
      <c r="Q88" s="387"/>
      <c r="R88" s="361"/>
      <c r="S88" s="361"/>
      <c r="T88" s="361"/>
      <c r="U88" s="361"/>
      <c r="V88" s="361"/>
      <c r="W88" s="362"/>
    </row>
    <row r="89" spans="1:32" s="1" customFormat="1" ht="12.75" customHeight="1" x14ac:dyDescent="0.25">
      <c r="A89" s="196"/>
      <c r="B89" s="4" t="s">
        <v>22</v>
      </c>
      <c r="C89" s="5" t="s">
        <v>168</v>
      </c>
      <c r="D89" s="146"/>
      <c r="E89" s="147"/>
      <c r="F89" s="13" t="s">
        <v>24</v>
      </c>
      <c r="G89" s="12" t="s">
        <v>25</v>
      </c>
      <c r="H89" s="62"/>
      <c r="I89" s="196"/>
      <c r="J89" s="4" t="s">
        <v>22</v>
      </c>
      <c r="K89" s="5" t="s">
        <v>168</v>
      </c>
      <c r="L89" s="146"/>
      <c r="M89" s="147"/>
      <c r="N89" s="13" t="s">
        <v>24</v>
      </c>
      <c r="O89" s="12" t="s">
        <v>25</v>
      </c>
      <c r="Q89" s="387"/>
      <c r="R89" s="7" t="s">
        <v>13</v>
      </c>
      <c r="S89" s="5" t="s">
        <v>201</v>
      </c>
      <c r="T89" s="105"/>
      <c r="U89" s="106"/>
      <c r="V89" s="7" t="s">
        <v>15</v>
      </c>
      <c r="W89" s="6" t="s">
        <v>83</v>
      </c>
    </row>
    <row r="90" spans="1:32" s="1" customFormat="1" ht="12.75" customHeight="1" x14ac:dyDescent="0.25">
      <c r="A90" s="196"/>
      <c r="B90" s="4" t="s">
        <v>28</v>
      </c>
      <c r="C90" s="5" t="s">
        <v>88</v>
      </c>
      <c r="D90" s="146"/>
      <c r="E90" s="147"/>
      <c r="F90" s="13" t="s">
        <v>30</v>
      </c>
      <c r="G90" s="12" t="s">
        <v>183</v>
      </c>
      <c r="H90" s="62"/>
      <c r="I90" s="196"/>
      <c r="J90" s="4" t="s">
        <v>28</v>
      </c>
      <c r="K90" s="5" t="s">
        <v>88</v>
      </c>
      <c r="L90" s="146"/>
      <c r="M90" s="147"/>
      <c r="N90" s="13" t="s">
        <v>30</v>
      </c>
      <c r="O90" s="12" t="s">
        <v>183</v>
      </c>
      <c r="Q90" s="387"/>
      <c r="R90" s="7" t="s">
        <v>18</v>
      </c>
      <c r="S90" s="5" t="s">
        <v>91</v>
      </c>
      <c r="T90" s="107"/>
      <c r="U90" s="108"/>
      <c r="V90" s="7" t="s">
        <v>20</v>
      </c>
      <c r="W90" s="9" t="s">
        <v>25</v>
      </c>
    </row>
    <row r="91" spans="1:32" s="1" customFormat="1" ht="12.75" customHeight="1" x14ac:dyDescent="0.25">
      <c r="A91" s="196"/>
      <c r="B91" s="4" t="s">
        <v>34</v>
      </c>
      <c r="C91" s="5" t="s">
        <v>55</v>
      </c>
      <c r="D91" s="148"/>
      <c r="E91" s="149"/>
      <c r="F91" s="363"/>
      <c r="G91" s="364"/>
      <c r="H91" s="62"/>
      <c r="I91" s="196"/>
      <c r="J91" s="4" t="s">
        <v>34</v>
      </c>
      <c r="K91" s="5" t="s">
        <v>55</v>
      </c>
      <c r="L91" s="148"/>
      <c r="M91" s="149"/>
      <c r="N91" s="363"/>
      <c r="O91" s="364"/>
      <c r="Q91" s="387"/>
      <c r="R91" s="7" t="s">
        <v>22</v>
      </c>
      <c r="S91" s="5" t="s">
        <v>112</v>
      </c>
      <c r="T91" s="107"/>
      <c r="U91" s="108"/>
      <c r="V91" s="13" t="s">
        <v>24</v>
      </c>
      <c r="W91" s="9" t="s">
        <v>25</v>
      </c>
    </row>
    <row r="92" spans="1:32" s="1" customFormat="1" ht="12.75" customHeight="1" x14ac:dyDescent="0.25">
      <c r="A92" s="196"/>
      <c r="B92" s="207" t="s">
        <v>190</v>
      </c>
      <c r="C92" s="207"/>
      <c r="D92" s="207"/>
      <c r="E92" s="207"/>
      <c r="F92" s="207"/>
      <c r="G92" s="208"/>
      <c r="H92" s="62"/>
      <c r="I92" s="196"/>
      <c r="J92" s="207" t="s">
        <v>191</v>
      </c>
      <c r="K92" s="207"/>
      <c r="L92" s="207"/>
      <c r="M92" s="207"/>
      <c r="N92" s="207"/>
      <c r="O92" s="208"/>
      <c r="Q92" s="387"/>
      <c r="R92" s="7" t="s">
        <v>28</v>
      </c>
      <c r="S92" s="5" t="s">
        <v>92</v>
      </c>
      <c r="T92" s="107"/>
      <c r="U92" s="108"/>
      <c r="V92" s="13" t="s">
        <v>30</v>
      </c>
      <c r="W92" s="12" t="s">
        <v>89</v>
      </c>
    </row>
    <row r="93" spans="1:32" s="1" customFormat="1" ht="50.25" customHeight="1" x14ac:dyDescent="0.25">
      <c r="A93" s="196"/>
      <c r="B93" s="207"/>
      <c r="C93" s="207"/>
      <c r="D93" s="207"/>
      <c r="E93" s="207"/>
      <c r="F93" s="207"/>
      <c r="G93" s="208"/>
      <c r="H93" s="62"/>
      <c r="I93" s="196"/>
      <c r="J93" s="207"/>
      <c r="K93" s="207"/>
      <c r="L93" s="207"/>
      <c r="M93" s="207"/>
      <c r="N93" s="207"/>
      <c r="O93" s="208"/>
      <c r="Q93" s="387"/>
      <c r="R93" s="109" t="s">
        <v>34</v>
      </c>
      <c r="S93" s="110" t="s">
        <v>29</v>
      </c>
      <c r="T93" s="107"/>
      <c r="U93" s="108"/>
      <c r="V93" s="407" t="s">
        <v>279</v>
      </c>
      <c r="W93" s="408"/>
    </row>
    <row r="94" spans="1:32" s="1" customFormat="1" ht="13.5" customHeight="1" x14ac:dyDescent="0.25">
      <c r="A94" s="252" t="s">
        <v>192</v>
      </c>
      <c r="B94" s="253"/>
      <c r="C94" s="253"/>
      <c r="D94" s="253"/>
      <c r="E94" s="253"/>
      <c r="F94" s="253"/>
      <c r="G94" s="254"/>
      <c r="H94" s="62"/>
      <c r="I94" s="252" t="s">
        <v>193</v>
      </c>
      <c r="J94" s="253"/>
      <c r="K94" s="253"/>
      <c r="L94" s="253"/>
      <c r="M94" s="253"/>
      <c r="N94" s="253"/>
      <c r="O94" s="254"/>
      <c r="Q94" s="387"/>
      <c r="R94" s="218" t="s">
        <v>202</v>
      </c>
      <c r="S94" s="218"/>
      <c r="T94" s="218"/>
      <c r="U94" s="218"/>
      <c r="V94" s="218"/>
      <c r="W94" s="219"/>
    </row>
    <row r="95" spans="1:32" s="1" customFormat="1" ht="39" customHeight="1" x14ac:dyDescent="0.25">
      <c r="A95" s="63" t="s">
        <v>194</v>
      </c>
      <c r="B95" s="207"/>
      <c r="C95" s="207"/>
      <c r="D95" s="207"/>
      <c r="E95" s="207"/>
      <c r="F95" s="207"/>
      <c r="G95" s="208"/>
      <c r="H95" s="62"/>
      <c r="I95" s="255" t="s">
        <v>195</v>
      </c>
      <c r="J95" s="207"/>
      <c r="K95" s="207"/>
      <c r="L95" s="207"/>
      <c r="M95" s="207"/>
      <c r="N95" s="207"/>
      <c r="O95" s="208"/>
      <c r="Q95" s="387"/>
      <c r="R95" s="218"/>
      <c r="S95" s="218"/>
      <c r="T95" s="218"/>
      <c r="U95" s="218"/>
      <c r="V95" s="218"/>
      <c r="W95" s="219"/>
    </row>
    <row r="96" spans="1:32" s="1" customFormat="1" ht="39.4" customHeight="1" x14ac:dyDescent="0.25">
      <c r="A96" s="256" t="s">
        <v>196</v>
      </c>
      <c r="B96" s="258"/>
      <c r="C96" s="259"/>
      <c r="D96" s="259"/>
      <c r="E96" s="259"/>
      <c r="F96" s="259"/>
      <c r="G96" s="260"/>
      <c r="H96" s="62"/>
      <c r="I96" s="255"/>
      <c r="J96" s="207"/>
      <c r="K96" s="207"/>
      <c r="L96" s="207"/>
      <c r="M96" s="207"/>
      <c r="N96" s="207"/>
      <c r="O96" s="208"/>
      <c r="Q96" s="387"/>
      <c r="R96" s="218"/>
      <c r="S96" s="218"/>
      <c r="T96" s="218"/>
      <c r="U96" s="218"/>
      <c r="V96" s="218"/>
      <c r="W96" s="219"/>
    </row>
    <row r="97" spans="1:32" s="1" customFormat="1" ht="77.650000000000006" customHeight="1" thickBot="1" x14ac:dyDescent="0.3">
      <c r="A97" s="257"/>
      <c r="B97" s="261"/>
      <c r="C97" s="262"/>
      <c r="D97" s="262"/>
      <c r="E97" s="262"/>
      <c r="F97" s="262"/>
      <c r="G97" s="263"/>
      <c r="H97" s="62"/>
      <c r="I97" s="64" t="s">
        <v>197</v>
      </c>
      <c r="J97" s="328"/>
      <c r="K97" s="328"/>
      <c r="L97" s="328"/>
      <c r="M97" s="328"/>
      <c r="N97" s="328"/>
      <c r="O97" s="329"/>
      <c r="Q97" s="388"/>
      <c r="R97" s="170"/>
      <c r="S97" s="170"/>
      <c r="T97" s="170"/>
      <c r="U97" s="170"/>
      <c r="V97" s="170"/>
      <c r="W97" s="171"/>
    </row>
    <row r="98" spans="1:32" ht="16.5" thickBot="1" x14ac:dyDescent="0.3">
      <c r="A98" s="1"/>
      <c r="B98" s="1"/>
      <c r="C98" s="2"/>
      <c r="D98" s="2"/>
      <c r="E98" s="2"/>
      <c r="F98" s="3"/>
      <c r="G98" s="1"/>
      <c r="H98" s="1"/>
      <c r="I98" s="1"/>
      <c r="J98" s="1"/>
      <c r="K98" s="2"/>
      <c r="L98" s="2"/>
      <c r="M98" s="2"/>
      <c r="N98" s="1"/>
      <c r="O98" s="1"/>
      <c r="P98" s="1"/>
      <c r="Q98" s="1"/>
      <c r="R98" s="1"/>
      <c r="S98" s="2"/>
      <c r="T98" s="2"/>
      <c r="U98" s="2"/>
      <c r="V98" s="3"/>
      <c r="W98" s="1"/>
      <c r="X98" s="1"/>
      <c r="Y98" s="1"/>
      <c r="Z98" s="1"/>
      <c r="AA98" s="2"/>
      <c r="AB98" s="2"/>
      <c r="AC98" s="2"/>
      <c r="AD98" s="3"/>
      <c r="AE98" s="1"/>
      <c r="AF98" s="1"/>
    </row>
    <row r="99" spans="1:32" ht="23.65" customHeight="1" thickTop="1" x14ac:dyDescent="0.25">
      <c r="A99" s="225" t="s">
        <v>59</v>
      </c>
      <c r="B99" s="297" t="s">
        <v>4</v>
      </c>
      <c r="C99" s="236"/>
      <c r="D99" s="15"/>
      <c r="E99" s="15"/>
      <c r="F99" s="297" t="s">
        <v>2</v>
      </c>
      <c r="G99" s="298"/>
      <c r="H99" s="1"/>
      <c r="I99" s="225" t="s">
        <v>60</v>
      </c>
      <c r="J99" s="236" t="s">
        <v>4</v>
      </c>
      <c r="K99" s="229"/>
      <c r="L99" s="16"/>
      <c r="M99" s="16"/>
      <c r="N99" s="236" t="s">
        <v>2</v>
      </c>
      <c r="O99" s="237"/>
      <c r="P99" s="1"/>
      <c r="Q99" s="150" t="s">
        <v>96</v>
      </c>
      <c r="R99" s="278" t="s">
        <v>4</v>
      </c>
      <c r="S99" s="279"/>
      <c r="T99" s="278" t="s">
        <v>97</v>
      </c>
      <c r="U99" s="280"/>
      <c r="V99" s="281" t="s">
        <v>97</v>
      </c>
      <c r="W99" s="282"/>
      <c r="AF99" s="1"/>
    </row>
    <row r="100" spans="1:32" ht="20.25" customHeight="1" x14ac:dyDescent="0.25">
      <c r="A100" s="226"/>
      <c r="B100" s="158" t="s">
        <v>61</v>
      </c>
      <c r="C100" s="159"/>
      <c r="D100" s="128">
        <v>84000</v>
      </c>
      <c r="E100" s="129"/>
      <c r="F100" s="130">
        <f>D100*(1-'SZORZÓ+FELTÉTELEK'!$A$1)</f>
        <v>84000</v>
      </c>
      <c r="G100" s="131"/>
      <c r="H100" s="1"/>
      <c r="I100" s="226"/>
      <c r="J100" s="202" t="s">
        <v>61</v>
      </c>
      <c r="K100" s="159"/>
      <c r="L100" s="128">
        <v>92000</v>
      </c>
      <c r="M100" s="129"/>
      <c r="N100" s="130">
        <f>L100*(1-'SZORZÓ+FELTÉTELEK'!$A$1)</f>
        <v>92000</v>
      </c>
      <c r="O100" s="131"/>
      <c r="P100" s="1"/>
      <c r="Q100" s="151"/>
      <c r="R100" s="283" t="s">
        <v>99</v>
      </c>
      <c r="S100" s="284"/>
      <c r="T100" s="128">
        <v>156000</v>
      </c>
      <c r="U100" s="129"/>
      <c r="V100" s="130">
        <f>T100*(1-'SZORZÓ+FELTÉTELEK'!$A$1)</f>
        <v>156000</v>
      </c>
      <c r="W100" s="194"/>
      <c r="AF100" s="1"/>
    </row>
    <row r="101" spans="1:32" ht="20.25" customHeight="1" x14ac:dyDescent="0.25">
      <c r="A101" s="226"/>
      <c r="B101" s="271" t="s">
        <v>62</v>
      </c>
      <c r="C101" s="272"/>
      <c r="D101" s="272"/>
      <c r="E101" s="272"/>
      <c r="F101" s="272"/>
      <c r="G101" s="273"/>
      <c r="H101" s="1"/>
      <c r="I101" s="226"/>
      <c r="J101" s="271" t="s">
        <v>62</v>
      </c>
      <c r="K101" s="272"/>
      <c r="L101" s="272"/>
      <c r="M101" s="272"/>
      <c r="N101" s="272"/>
      <c r="O101" s="273"/>
      <c r="P101" s="1"/>
      <c r="Q101" s="151"/>
      <c r="R101" s="338"/>
      <c r="S101" s="339"/>
      <c r="T101" s="339"/>
      <c r="U101" s="339"/>
      <c r="V101" s="339"/>
      <c r="W101" s="340"/>
      <c r="AF101" s="1"/>
    </row>
    <row r="102" spans="1:32" ht="20.25" customHeight="1" x14ac:dyDescent="0.25">
      <c r="A102" s="226"/>
      <c r="B102" s="274"/>
      <c r="C102" s="275"/>
      <c r="D102" s="275"/>
      <c r="E102" s="275"/>
      <c r="F102" s="275"/>
      <c r="G102" s="276"/>
      <c r="H102" s="1"/>
      <c r="I102" s="226"/>
      <c r="J102" s="274"/>
      <c r="K102" s="275"/>
      <c r="L102" s="275"/>
      <c r="M102" s="275"/>
      <c r="N102" s="275"/>
      <c r="O102" s="276"/>
      <c r="P102" s="1"/>
      <c r="Q102" s="151"/>
      <c r="R102" s="341"/>
      <c r="S102" s="342"/>
      <c r="T102" s="342"/>
      <c r="U102" s="342"/>
      <c r="V102" s="342"/>
      <c r="W102" s="343"/>
      <c r="AF102" s="1"/>
    </row>
    <row r="103" spans="1:32" ht="20.25" customHeight="1" x14ac:dyDescent="0.25">
      <c r="A103" s="226"/>
      <c r="B103" s="249"/>
      <c r="C103" s="250"/>
      <c r="D103" s="250"/>
      <c r="E103" s="250"/>
      <c r="F103" s="250"/>
      <c r="G103" s="277"/>
      <c r="H103" s="1"/>
      <c r="I103" s="226"/>
      <c r="J103" s="249"/>
      <c r="K103" s="250"/>
      <c r="L103" s="250"/>
      <c r="M103" s="250"/>
      <c r="N103" s="250"/>
      <c r="O103" s="277"/>
      <c r="P103" s="1"/>
      <c r="Q103" s="151"/>
      <c r="R103" s="344"/>
      <c r="S103" s="345"/>
      <c r="T103" s="345"/>
      <c r="U103" s="345"/>
      <c r="V103" s="345"/>
      <c r="W103" s="346"/>
      <c r="AF103" s="1"/>
    </row>
    <row r="104" spans="1:32" ht="12.75" customHeight="1" x14ac:dyDescent="0.25">
      <c r="A104" s="226"/>
      <c r="B104" s="4" t="s">
        <v>13</v>
      </c>
      <c r="C104" s="5" t="s">
        <v>64</v>
      </c>
      <c r="D104" s="5"/>
      <c r="E104" s="5"/>
      <c r="F104" s="4" t="s">
        <v>15</v>
      </c>
      <c r="G104" s="17" t="s">
        <v>83</v>
      </c>
      <c r="H104" s="1"/>
      <c r="I104" s="226"/>
      <c r="J104" s="7" t="s">
        <v>13</v>
      </c>
      <c r="K104" s="5" t="s">
        <v>65</v>
      </c>
      <c r="L104" s="18"/>
      <c r="M104" s="18"/>
      <c r="N104" s="7" t="s">
        <v>15</v>
      </c>
      <c r="O104" s="19" t="s">
        <v>83</v>
      </c>
      <c r="P104" s="1"/>
      <c r="Q104" s="151"/>
      <c r="R104" s="43" t="s">
        <v>13</v>
      </c>
      <c r="S104" s="44" t="s">
        <v>82</v>
      </c>
      <c r="T104" s="347"/>
      <c r="U104" s="348"/>
      <c r="V104" s="45" t="s">
        <v>15</v>
      </c>
      <c r="W104" s="46" t="s">
        <v>83</v>
      </c>
      <c r="AF104" s="1"/>
    </row>
    <row r="105" spans="1:32" ht="12.75" customHeight="1" x14ac:dyDescent="0.25">
      <c r="A105" s="226"/>
      <c r="B105" s="4" t="s">
        <v>18</v>
      </c>
      <c r="C105" s="5" t="s">
        <v>66</v>
      </c>
      <c r="D105" s="5"/>
      <c r="E105" s="5"/>
      <c r="F105" s="4" t="s">
        <v>20</v>
      </c>
      <c r="G105" s="20" t="s">
        <v>67</v>
      </c>
      <c r="H105" s="1"/>
      <c r="I105" s="226"/>
      <c r="J105" s="7" t="s">
        <v>18</v>
      </c>
      <c r="K105" s="5" t="s">
        <v>68</v>
      </c>
      <c r="L105" s="18"/>
      <c r="M105" s="18"/>
      <c r="N105" s="7" t="s">
        <v>20</v>
      </c>
      <c r="O105" s="20" t="s">
        <v>67</v>
      </c>
      <c r="P105" s="1"/>
      <c r="Q105" s="151"/>
      <c r="R105" s="43" t="s">
        <v>18</v>
      </c>
      <c r="S105" s="44" t="s">
        <v>52</v>
      </c>
      <c r="T105" s="349"/>
      <c r="U105" s="350"/>
      <c r="V105" s="45" t="s">
        <v>20</v>
      </c>
      <c r="W105" s="49" t="s">
        <v>106</v>
      </c>
      <c r="AF105" s="1"/>
    </row>
    <row r="106" spans="1:32" ht="12.75" customHeight="1" x14ac:dyDescent="0.25">
      <c r="A106" s="226"/>
      <c r="B106" s="4" t="s">
        <v>22</v>
      </c>
      <c r="C106" s="5" t="s">
        <v>69</v>
      </c>
      <c r="D106" s="5"/>
      <c r="E106" s="5"/>
      <c r="F106" s="11" t="s">
        <v>24</v>
      </c>
      <c r="G106" s="21" t="s">
        <v>70</v>
      </c>
      <c r="H106" s="1"/>
      <c r="I106" s="226"/>
      <c r="J106" s="7" t="s">
        <v>22</v>
      </c>
      <c r="K106" s="5" t="s">
        <v>69</v>
      </c>
      <c r="L106" s="18"/>
      <c r="M106" s="18"/>
      <c r="N106" s="13" t="s">
        <v>24</v>
      </c>
      <c r="O106" s="21" t="s">
        <v>70</v>
      </c>
      <c r="P106" s="1"/>
      <c r="Q106" s="151"/>
      <c r="R106" s="43" t="s">
        <v>22</v>
      </c>
      <c r="S106" s="44" t="s">
        <v>69</v>
      </c>
      <c r="T106" s="349"/>
      <c r="U106" s="350"/>
      <c r="V106" s="51" t="s">
        <v>24</v>
      </c>
      <c r="W106" s="52" t="s">
        <v>25</v>
      </c>
      <c r="AF106" s="1"/>
    </row>
    <row r="107" spans="1:32" ht="12.75" customHeight="1" x14ac:dyDescent="0.25">
      <c r="A107" s="226"/>
      <c r="B107" s="4" t="s">
        <v>28</v>
      </c>
      <c r="C107" s="5" t="s">
        <v>54</v>
      </c>
      <c r="D107" s="5"/>
      <c r="E107" s="5"/>
      <c r="F107" s="22" t="s">
        <v>30</v>
      </c>
      <c r="G107" s="23" t="s">
        <v>33</v>
      </c>
      <c r="H107" s="1"/>
      <c r="I107" s="226"/>
      <c r="J107" s="7" t="s">
        <v>28</v>
      </c>
      <c r="K107" s="5" t="s">
        <v>54</v>
      </c>
      <c r="L107" s="18"/>
      <c r="M107" s="18"/>
      <c r="N107" s="22" t="s">
        <v>30</v>
      </c>
      <c r="O107" s="23" t="s">
        <v>33</v>
      </c>
      <c r="P107" s="1"/>
      <c r="Q107" s="151"/>
      <c r="R107" s="43" t="s">
        <v>28</v>
      </c>
      <c r="S107" s="44" t="s">
        <v>87</v>
      </c>
      <c r="T107" s="349"/>
      <c r="U107" s="350"/>
      <c r="V107" s="11" t="s">
        <v>30</v>
      </c>
      <c r="W107" s="12" t="s">
        <v>111</v>
      </c>
      <c r="AF107" s="1"/>
    </row>
    <row r="108" spans="1:32" ht="12.75" customHeight="1" x14ac:dyDescent="0.25">
      <c r="A108" s="226"/>
      <c r="B108" s="4" t="s">
        <v>34</v>
      </c>
      <c r="C108" s="5" t="s">
        <v>72</v>
      </c>
      <c r="D108" s="24"/>
      <c r="E108" s="24"/>
      <c r="F108" s="7" t="s">
        <v>73</v>
      </c>
      <c r="G108" s="17" t="s">
        <v>74</v>
      </c>
      <c r="H108" s="1"/>
      <c r="I108" s="226"/>
      <c r="J108" s="7" t="s">
        <v>34</v>
      </c>
      <c r="K108" s="5" t="s">
        <v>72</v>
      </c>
      <c r="L108" s="24"/>
      <c r="M108" s="24"/>
      <c r="N108" s="7" t="s">
        <v>73</v>
      </c>
      <c r="O108" s="17" t="s">
        <v>74</v>
      </c>
      <c r="P108" s="1"/>
      <c r="Q108" s="151"/>
      <c r="R108" s="43" t="s">
        <v>34</v>
      </c>
      <c r="S108" s="44" t="s">
        <v>54</v>
      </c>
      <c r="T108" s="351"/>
      <c r="U108" s="352"/>
      <c r="V108" s="190"/>
      <c r="W108" s="191"/>
      <c r="AF108" s="1"/>
    </row>
    <row r="109" spans="1:32" ht="134.25" customHeight="1" x14ac:dyDescent="0.25">
      <c r="A109" s="226"/>
      <c r="B109" s="330" t="s">
        <v>75</v>
      </c>
      <c r="C109" s="331"/>
      <c r="D109" s="331"/>
      <c r="E109" s="331"/>
      <c r="F109" s="331"/>
      <c r="G109" s="332"/>
      <c r="H109" s="1"/>
      <c r="I109" s="226"/>
      <c r="J109" s="331" t="s">
        <v>76</v>
      </c>
      <c r="K109" s="331"/>
      <c r="L109" s="331"/>
      <c r="M109" s="331"/>
      <c r="N109" s="331"/>
      <c r="O109" s="332"/>
      <c r="P109" s="1"/>
      <c r="Q109" s="151"/>
      <c r="R109" s="353" t="s">
        <v>114</v>
      </c>
      <c r="S109" s="354"/>
      <c r="T109" s="354"/>
      <c r="U109" s="354"/>
      <c r="V109" s="354"/>
      <c r="W109" s="355"/>
      <c r="AF109" s="1"/>
    </row>
    <row r="110" spans="1:32" ht="32.25" customHeight="1" thickBot="1" x14ac:dyDescent="0.3">
      <c r="A110" s="227"/>
      <c r="B110" s="333"/>
      <c r="C110" s="334"/>
      <c r="D110" s="334"/>
      <c r="E110" s="334"/>
      <c r="F110" s="334"/>
      <c r="G110" s="335"/>
      <c r="H110" s="1"/>
      <c r="I110" s="227"/>
      <c r="J110" s="334"/>
      <c r="K110" s="334"/>
      <c r="L110" s="334"/>
      <c r="M110" s="334"/>
      <c r="N110" s="334"/>
      <c r="O110" s="335"/>
      <c r="P110" s="1"/>
      <c r="Q110" s="152"/>
      <c r="R110" s="356"/>
      <c r="S110" s="357"/>
      <c r="T110" s="357"/>
      <c r="U110" s="357"/>
      <c r="V110" s="357"/>
      <c r="W110" s="358"/>
      <c r="AF110" s="1"/>
    </row>
    <row r="111" spans="1:32" ht="17.25" customHeight="1" thickTop="1" thickBot="1" x14ac:dyDescent="0.3">
      <c r="A111" s="1"/>
      <c r="B111" s="1"/>
      <c r="C111" s="2"/>
      <c r="D111" s="2"/>
      <c r="E111" s="2"/>
      <c r="F111" s="3"/>
      <c r="G111" s="1"/>
      <c r="H111" s="1"/>
      <c r="I111" s="1"/>
      <c r="J111" s="1"/>
      <c r="K111" s="2"/>
      <c r="L111" s="2"/>
      <c r="M111" s="2"/>
      <c r="N111" s="1"/>
      <c r="O111" s="1"/>
      <c r="P111" s="1"/>
      <c r="Q111" s="1"/>
      <c r="R111" s="1"/>
      <c r="S111" s="2"/>
      <c r="T111" s="2"/>
      <c r="U111" s="2"/>
      <c r="V111" s="3"/>
      <c r="W111" s="1"/>
      <c r="X111" s="1"/>
      <c r="Y111" s="1"/>
      <c r="Z111" s="1"/>
      <c r="AA111" s="2"/>
      <c r="AB111" s="2"/>
      <c r="AC111" s="2"/>
      <c r="AD111" s="3"/>
      <c r="AE111" s="1"/>
      <c r="AF111" s="1"/>
    </row>
    <row r="112" spans="1:32" ht="23.65" customHeight="1" thickTop="1" x14ac:dyDescent="0.25">
      <c r="A112" s="225" t="s">
        <v>77</v>
      </c>
      <c r="B112" s="294" t="s">
        <v>78</v>
      </c>
      <c r="C112" s="336"/>
      <c r="D112" s="294"/>
      <c r="E112" s="337"/>
      <c r="F112" s="294" t="s">
        <v>2</v>
      </c>
      <c r="G112" s="295"/>
      <c r="H112" s="1"/>
      <c r="I112" s="120" t="s">
        <v>307</v>
      </c>
      <c r="J112" s="123" t="s">
        <v>78</v>
      </c>
      <c r="K112" s="124"/>
      <c r="L112" s="123"/>
      <c r="M112" s="125"/>
      <c r="N112" s="123" t="s">
        <v>2</v>
      </c>
      <c r="O112" s="126"/>
      <c r="P112" s="1"/>
      <c r="Q112" s="299" t="s">
        <v>98</v>
      </c>
      <c r="R112" s="285" t="s">
        <v>4</v>
      </c>
      <c r="S112" s="286"/>
      <c r="T112" s="153" t="s">
        <v>5</v>
      </c>
      <c r="U112" s="155"/>
      <c r="V112" s="156" t="s">
        <v>5</v>
      </c>
      <c r="W112" s="157"/>
      <c r="AF112" s="1"/>
    </row>
    <row r="113" spans="1:32" ht="20.25" customHeight="1" x14ac:dyDescent="0.25">
      <c r="A113" s="226"/>
      <c r="B113" s="296" t="s">
        <v>80</v>
      </c>
      <c r="C113" s="296"/>
      <c r="D113" s="128">
        <v>106000</v>
      </c>
      <c r="E113" s="129"/>
      <c r="F113" s="130">
        <f>D113*(1-'SZORZÓ+FELTÉTELEK'!$A$1)</f>
        <v>106000</v>
      </c>
      <c r="G113" s="131"/>
      <c r="H113" s="1"/>
      <c r="I113" s="121"/>
      <c r="J113" s="127" t="s">
        <v>305</v>
      </c>
      <c r="K113" s="127"/>
      <c r="L113" s="128">
        <v>17400</v>
      </c>
      <c r="M113" s="129"/>
      <c r="N113" s="130">
        <f>L113*(1-'SZORZÓ+FELTÉTELEK'!$A$1)</f>
        <v>17400</v>
      </c>
      <c r="O113" s="131"/>
      <c r="P113" s="1"/>
      <c r="Q113" s="300"/>
      <c r="R113" s="247" t="s">
        <v>100</v>
      </c>
      <c r="S113" s="248"/>
      <c r="T113" s="128">
        <v>212100</v>
      </c>
      <c r="U113" s="129"/>
      <c r="V113" s="160">
        <f>T113*(1-'SZORZÓ+FELTÉTELEK'!$A$1)</f>
        <v>212100</v>
      </c>
      <c r="W113" s="161"/>
      <c r="AF113" s="1"/>
    </row>
    <row r="114" spans="1:32" ht="20.25" customHeight="1" x14ac:dyDescent="0.25">
      <c r="A114" s="226"/>
      <c r="B114" s="320" t="s">
        <v>81</v>
      </c>
      <c r="C114" s="321"/>
      <c r="D114" s="321"/>
      <c r="E114" s="321"/>
      <c r="F114" s="321"/>
      <c r="G114" s="322"/>
      <c r="H114" s="1"/>
      <c r="I114" s="121"/>
      <c r="J114" s="127" t="s">
        <v>306</v>
      </c>
      <c r="K114" s="127"/>
      <c r="L114" s="128">
        <v>19500</v>
      </c>
      <c r="M114" s="129"/>
      <c r="N114" s="130">
        <f>L114*(1-'SZORZÓ+FELTÉTELEK'!$A$1)</f>
        <v>19500</v>
      </c>
      <c r="O114" s="131"/>
      <c r="P114" s="1"/>
      <c r="Q114" s="300"/>
      <c r="R114" s="247" t="s">
        <v>101</v>
      </c>
      <c r="S114" s="248"/>
      <c r="T114" s="209">
        <v>222100</v>
      </c>
      <c r="U114" s="130"/>
      <c r="V114" s="287">
        <f>T114*(1-'SZORZÓ+FELTÉTELEK'!$A$1)</f>
        <v>222100</v>
      </c>
      <c r="W114" s="288"/>
      <c r="AF114" s="1"/>
    </row>
    <row r="115" spans="1:32" ht="20.25" customHeight="1" x14ac:dyDescent="0.25">
      <c r="A115" s="226"/>
      <c r="B115" s="323"/>
      <c r="C115" s="222"/>
      <c r="D115" s="222"/>
      <c r="E115" s="222"/>
      <c r="F115" s="222"/>
      <c r="G115" s="324"/>
      <c r="H115" s="1"/>
      <c r="I115" s="121"/>
      <c r="J115" s="136"/>
      <c r="K115" s="137"/>
      <c r="L115" s="137"/>
      <c r="M115" s="137"/>
      <c r="N115" s="137"/>
      <c r="O115" s="138"/>
      <c r="P115" s="1"/>
      <c r="Q115" s="300"/>
      <c r="R115" s="271" t="s">
        <v>102</v>
      </c>
      <c r="S115" s="272"/>
      <c r="T115" s="272"/>
      <c r="U115" s="272"/>
      <c r="V115" s="272"/>
      <c r="W115" s="289"/>
      <c r="AF115" s="1"/>
    </row>
    <row r="116" spans="1:32" ht="20.25" customHeight="1" x14ac:dyDescent="0.25">
      <c r="A116" s="226"/>
      <c r="B116" s="325"/>
      <c r="C116" s="326"/>
      <c r="D116" s="326"/>
      <c r="E116" s="326"/>
      <c r="F116" s="326"/>
      <c r="G116" s="327"/>
      <c r="H116" s="1"/>
      <c r="I116" s="121"/>
      <c r="J116" s="139"/>
      <c r="K116" s="140"/>
      <c r="L116" s="140"/>
      <c r="M116" s="140"/>
      <c r="N116" s="140"/>
      <c r="O116" s="141"/>
      <c r="P116" s="1"/>
      <c r="Q116" s="300"/>
      <c r="R116" s="249"/>
      <c r="S116" s="250"/>
      <c r="T116" s="250"/>
      <c r="U116" s="250"/>
      <c r="V116" s="250"/>
      <c r="W116" s="251"/>
      <c r="AF116" s="1"/>
    </row>
    <row r="117" spans="1:32" ht="12.75" customHeight="1" x14ac:dyDescent="0.25">
      <c r="A117" s="226"/>
      <c r="B117" s="26" t="s">
        <v>13</v>
      </c>
      <c r="C117" s="27" t="s">
        <v>82</v>
      </c>
      <c r="D117" s="270"/>
      <c r="E117" s="270"/>
      <c r="F117" s="26" t="s">
        <v>15</v>
      </c>
      <c r="G117" s="28" t="s">
        <v>83</v>
      </c>
      <c r="H117" s="1"/>
      <c r="I117" s="121"/>
      <c r="J117" s="4" t="s">
        <v>13</v>
      </c>
      <c r="K117" s="5" t="s">
        <v>158</v>
      </c>
      <c r="L117" s="4"/>
      <c r="M117" s="5"/>
      <c r="N117" s="4" t="s">
        <v>15</v>
      </c>
      <c r="O117" s="29" t="s">
        <v>83</v>
      </c>
      <c r="P117" s="1"/>
      <c r="Q117" s="300"/>
      <c r="R117" s="47" t="s">
        <v>13</v>
      </c>
      <c r="S117" s="5" t="s">
        <v>104</v>
      </c>
      <c r="T117" s="144"/>
      <c r="U117" s="145"/>
      <c r="V117" s="47" t="s">
        <v>15</v>
      </c>
      <c r="W117" s="48" t="s">
        <v>83</v>
      </c>
      <c r="AF117" s="1"/>
    </row>
    <row r="118" spans="1:32" ht="12.75" customHeight="1" x14ac:dyDescent="0.25">
      <c r="A118" s="226"/>
      <c r="B118" s="26" t="s">
        <v>18</v>
      </c>
      <c r="C118" s="27" t="s">
        <v>63</v>
      </c>
      <c r="D118" s="270"/>
      <c r="E118" s="270"/>
      <c r="F118" s="26" t="s">
        <v>20</v>
      </c>
      <c r="G118" s="30" t="s">
        <v>84</v>
      </c>
      <c r="H118" s="1"/>
      <c r="I118" s="121"/>
      <c r="J118" s="4" t="s">
        <v>18</v>
      </c>
      <c r="K118" s="5" t="s">
        <v>91</v>
      </c>
      <c r="L118" s="4"/>
      <c r="M118" s="31"/>
      <c r="N118" s="4" t="s">
        <v>20</v>
      </c>
      <c r="O118" s="32" t="s">
        <v>25</v>
      </c>
      <c r="P118" s="1"/>
      <c r="Q118" s="300"/>
      <c r="R118" s="47" t="s">
        <v>18</v>
      </c>
      <c r="S118" s="5" t="s">
        <v>107</v>
      </c>
      <c r="T118" s="146"/>
      <c r="U118" s="147"/>
      <c r="V118" s="47" t="s">
        <v>20</v>
      </c>
      <c r="W118" s="50" t="s">
        <v>106</v>
      </c>
      <c r="AF118" s="1"/>
    </row>
    <row r="119" spans="1:32" ht="12.75" customHeight="1" x14ac:dyDescent="0.25">
      <c r="A119" s="226"/>
      <c r="B119" s="26" t="s">
        <v>22</v>
      </c>
      <c r="C119" s="27" t="s">
        <v>69</v>
      </c>
      <c r="D119" s="270"/>
      <c r="E119" s="270"/>
      <c r="F119" s="33" t="s">
        <v>24</v>
      </c>
      <c r="G119" s="34" t="s">
        <v>85</v>
      </c>
      <c r="H119" s="1"/>
      <c r="I119" s="121"/>
      <c r="J119" s="4" t="s">
        <v>22</v>
      </c>
      <c r="K119" s="5" t="s">
        <v>112</v>
      </c>
      <c r="L119" s="11"/>
      <c r="M119" s="35"/>
      <c r="N119" s="11" t="s">
        <v>24</v>
      </c>
      <c r="O119" s="36" t="s">
        <v>25</v>
      </c>
      <c r="P119" s="1"/>
      <c r="Q119" s="300"/>
      <c r="R119" s="47" t="s">
        <v>22</v>
      </c>
      <c r="S119" s="5" t="s">
        <v>109</v>
      </c>
      <c r="T119" s="146"/>
      <c r="U119" s="147"/>
      <c r="V119" s="53" t="s">
        <v>24</v>
      </c>
      <c r="W119" s="54" t="s">
        <v>25</v>
      </c>
      <c r="AF119" s="1"/>
    </row>
    <row r="120" spans="1:32" ht="12.75" customHeight="1" x14ac:dyDescent="0.25">
      <c r="A120" s="226"/>
      <c r="B120" s="26" t="s">
        <v>28</v>
      </c>
      <c r="C120" s="27" t="s">
        <v>87</v>
      </c>
      <c r="D120" s="270"/>
      <c r="E120" s="270"/>
      <c r="F120" s="22" t="s">
        <v>30</v>
      </c>
      <c r="G120" s="37" t="s">
        <v>33</v>
      </c>
      <c r="H120" s="1"/>
      <c r="I120" s="121"/>
      <c r="J120" s="4" t="s">
        <v>28</v>
      </c>
      <c r="K120" s="5" t="s">
        <v>92</v>
      </c>
      <c r="L120" s="11"/>
      <c r="M120" s="35"/>
      <c r="N120" s="38" t="s">
        <v>30</v>
      </c>
      <c r="O120" s="37" t="s">
        <v>89</v>
      </c>
      <c r="P120" s="1"/>
      <c r="Q120" s="300"/>
      <c r="R120" s="47" t="s">
        <v>28</v>
      </c>
      <c r="S120" s="5" t="s">
        <v>112</v>
      </c>
      <c r="T120" s="146"/>
      <c r="U120" s="147"/>
      <c r="V120" s="47" t="s">
        <v>30</v>
      </c>
      <c r="W120" s="12" t="s">
        <v>89</v>
      </c>
      <c r="AF120" s="1"/>
    </row>
    <row r="121" spans="1:32" ht="23.25" customHeight="1" x14ac:dyDescent="0.25">
      <c r="A121" s="226"/>
      <c r="B121" s="26" t="s">
        <v>34</v>
      </c>
      <c r="C121" s="27" t="s">
        <v>90</v>
      </c>
      <c r="D121" s="270"/>
      <c r="E121" s="270"/>
      <c r="F121" s="25" t="s">
        <v>73</v>
      </c>
      <c r="G121" s="40" t="s">
        <v>74</v>
      </c>
      <c r="H121" s="1"/>
      <c r="I121" s="121"/>
      <c r="J121" s="4" t="s">
        <v>34</v>
      </c>
      <c r="K121" s="5" t="s">
        <v>29</v>
      </c>
      <c r="L121" s="4"/>
      <c r="M121" s="41"/>
      <c r="N121" s="142" t="s">
        <v>308</v>
      </c>
      <c r="O121" s="143"/>
      <c r="P121" s="1"/>
      <c r="Q121" s="300"/>
      <c r="R121" s="47" t="s">
        <v>34</v>
      </c>
      <c r="S121" s="5" t="s">
        <v>88</v>
      </c>
      <c r="T121" s="148"/>
      <c r="U121" s="149"/>
      <c r="V121" s="302"/>
      <c r="W121" s="303"/>
      <c r="AF121" s="1"/>
    </row>
    <row r="122" spans="1:32" ht="134.25" customHeight="1" x14ac:dyDescent="0.25">
      <c r="A122" s="226"/>
      <c r="B122" s="290" t="s">
        <v>94</v>
      </c>
      <c r="C122" s="290"/>
      <c r="D122" s="290"/>
      <c r="E122" s="290"/>
      <c r="F122" s="290"/>
      <c r="G122" s="291"/>
      <c r="H122" s="1"/>
      <c r="I122" s="121"/>
      <c r="J122" s="132" t="s">
        <v>309</v>
      </c>
      <c r="K122" s="132"/>
      <c r="L122" s="132"/>
      <c r="M122" s="132"/>
      <c r="N122" s="132"/>
      <c r="O122" s="133"/>
      <c r="P122" s="1"/>
      <c r="Q122" s="300"/>
      <c r="R122" s="264" t="s">
        <v>115</v>
      </c>
      <c r="S122" s="265"/>
      <c r="T122" s="265"/>
      <c r="U122" s="265"/>
      <c r="V122" s="265"/>
      <c r="W122" s="266"/>
      <c r="AF122" s="1"/>
    </row>
    <row r="123" spans="1:32" ht="23.65" customHeight="1" thickBot="1" x14ac:dyDescent="0.3">
      <c r="A123" s="227"/>
      <c r="B123" s="292"/>
      <c r="C123" s="292"/>
      <c r="D123" s="292"/>
      <c r="E123" s="292"/>
      <c r="F123" s="292"/>
      <c r="G123" s="293"/>
      <c r="H123" s="1"/>
      <c r="I123" s="122"/>
      <c r="J123" s="134"/>
      <c r="K123" s="134"/>
      <c r="L123" s="134"/>
      <c r="M123" s="134"/>
      <c r="N123" s="134"/>
      <c r="O123" s="135"/>
      <c r="P123" s="1"/>
      <c r="Q123" s="301"/>
      <c r="R123" s="267"/>
      <c r="S123" s="268"/>
      <c r="T123" s="268"/>
      <c r="U123" s="268"/>
      <c r="V123" s="268"/>
      <c r="W123" s="269"/>
      <c r="AF123" s="1"/>
    </row>
    <row r="124" spans="1:32" ht="17.25" thickTop="1" thickBot="1" x14ac:dyDescent="0.3">
      <c r="A124" s="1"/>
      <c r="B124" s="1"/>
      <c r="C124" s="2"/>
      <c r="D124" s="2"/>
      <c r="E124" s="2"/>
      <c r="F124" s="3"/>
      <c r="G124" s="1"/>
      <c r="H124" s="1"/>
      <c r="I124" s="1"/>
      <c r="J124" s="1"/>
      <c r="K124" s="2"/>
      <c r="L124" s="2"/>
      <c r="M124" s="2"/>
      <c r="N124" s="1"/>
      <c r="O124" s="1"/>
      <c r="P124" s="1"/>
      <c r="Q124" s="1"/>
      <c r="R124" s="1"/>
      <c r="S124" s="2"/>
      <c r="T124" s="2"/>
      <c r="U124" s="2"/>
      <c r="V124" s="3"/>
      <c r="W124" s="1"/>
      <c r="X124" s="1"/>
      <c r="Y124" s="1"/>
      <c r="Z124" s="1"/>
      <c r="AA124" s="2"/>
      <c r="AB124" s="2"/>
      <c r="AC124" s="2"/>
      <c r="AD124" s="3"/>
      <c r="AE124" s="1"/>
      <c r="AF124" s="1"/>
    </row>
    <row r="125" spans="1:32" ht="23.65" customHeight="1" x14ac:dyDescent="0.25">
      <c r="A125" s="150" t="s">
        <v>116</v>
      </c>
      <c r="B125" s="153" t="s">
        <v>4</v>
      </c>
      <c r="C125" s="154"/>
      <c r="D125" s="192" t="s">
        <v>5</v>
      </c>
      <c r="E125" s="156"/>
      <c r="F125" s="201" t="s">
        <v>5</v>
      </c>
      <c r="G125" s="193"/>
      <c r="H125" s="1"/>
      <c r="I125" s="150" t="s">
        <v>203</v>
      </c>
      <c r="J125" s="153" t="s">
        <v>4</v>
      </c>
      <c r="K125" s="154"/>
      <c r="L125" s="153" t="s">
        <v>5</v>
      </c>
      <c r="M125" s="155"/>
      <c r="N125" s="156" t="s">
        <v>5</v>
      </c>
      <c r="O125" s="157"/>
      <c r="P125" s="1"/>
      <c r="Q125" s="150" t="s">
        <v>143</v>
      </c>
      <c r="R125" s="153" t="s">
        <v>4</v>
      </c>
      <c r="S125" s="154"/>
      <c r="T125" s="153" t="s">
        <v>5</v>
      </c>
      <c r="U125" s="155"/>
      <c r="V125" s="156" t="s">
        <v>5</v>
      </c>
      <c r="W125" s="157"/>
      <c r="X125" s="1"/>
      <c r="AF125" s="1"/>
    </row>
    <row r="126" spans="1:32" ht="20.25" customHeight="1" x14ac:dyDescent="0.25">
      <c r="A126" s="151"/>
      <c r="B126" s="158" t="s">
        <v>119</v>
      </c>
      <c r="C126" s="159"/>
      <c r="D126" s="209">
        <v>236000</v>
      </c>
      <c r="E126" s="130"/>
      <c r="F126" s="287">
        <f>D126*(1-'SZORZÓ+FELTÉTELEK'!$A$1)</f>
        <v>236000</v>
      </c>
      <c r="G126" s="288"/>
      <c r="H126" s="1"/>
      <c r="I126" s="151"/>
      <c r="J126" s="127" t="s">
        <v>315</v>
      </c>
      <c r="K126" s="238"/>
      <c r="L126" s="128">
        <v>149000</v>
      </c>
      <c r="M126" s="129"/>
      <c r="N126" s="287">
        <f>L126*(1-'SZORZÓ+FELTÉTELEK'!$A$1)</f>
        <v>149000</v>
      </c>
      <c r="O126" s="288"/>
      <c r="P126" s="1"/>
      <c r="Q126" s="151"/>
      <c r="R126" s="127" t="s">
        <v>119</v>
      </c>
      <c r="S126" s="238"/>
      <c r="T126" s="128">
        <v>1020000</v>
      </c>
      <c r="U126" s="129"/>
      <c r="V126" s="160">
        <f>T126*(1-'SZORZÓ+FELTÉTELEK'!$A$1)</f>
        <v>1020000</v>
      </c>
      <c r="W126" s="161"/>
      <c r="X126" s="1"/>
      <c r="AF126" s="1"/>
    </row>
    <row r="127" spans="1:32" ht="20.25" customHeight="1" x14ac:dyDescent="0.25">
      <c r="A127" s="151"/>
      <c r="B127" s="271" t="s">
        <v>120</v>
      </c>
      <c r="C127" s="304"/>
      <c r="D127" s="304"/>
      <c r="E127" s="304"/>
      <c r="F127" s="304"/>
      <c r="G127" s="305"/>
      <c r="H127" s="1"/>
      <c r="I127" s="151"/>
      <c r="J127" s="471" t="s">
        <v>316</v>
      </c>
      <c r="K127" s="472"/>
      <c r="L127" s="128">
        <v>155700</v>
      </c>
      <c r="M127" s="129"/>
      <c r="N127" s="287">
        <f>L127*(1-'SZORZÓ+FELTÉTELEK'!$A$1)</f>
        <v>155700</v>
      </c>
      <c r="O127" s="288"/>
      <c r="P127" s="1"/>
      <c r="Q127" s="151"/>
      <c r="R127" s="127" t="s">
        <v>147</v>
      </c>
      <c r="S127" s="238"/>
      <c r="T127" s="239">
        <v>1120000</v>
      </c>
      <c r="U127" s="240"/>
      <c r="V127" s="160">
        <f>T127*(1-'SZORZÓ+FELTÉTELEK'!$A$1)</f>
        <v>1120000</v>
      </c>
      <c r="W127" s="161"/>
      <c r="X127" s="1"/>
      <c r="AF127" s="1"/>
    </row>
    <row r="128" spans="1:32" ht="20.25" customHeight="1" x14ac:dyDescent="0.25">
      <c r="A128" s="151"/>
      <c r="B128" s="306"/>
      <c r="C128" s="307"/>
      <c r="D128" s="307"/>
      <c r="E128" s="307"/>
      <c r="F128" s="307"/>
      <c r="G128" s="308"/>
      <c r="H128" s="1"/>
      <c r="I128" s="151"/>
      <c r="J128" s="471" t="s">
        <v>147</v>
      </c>
      <c r="K128" s="472"/>
      <c r="L128" s="128">
        <v>240300</v>
      </c>
      <c r="M128" s="129"/>
      <c r="N128" s="287">
        <f>L128*(1-'SZORZÓ+FELTÉTELEK'!$A$1)</f>
        <v>240300</v>
      </c>
      <c r="O128" s="288"/>
      <c r="P128" s="1"/>
      <c r="Q128" s="151"/>
      <c r="R128" s="241" t="s">
        <v>148</v>
      </c>
      <c r="S128" s="242"/>
      <c r="T128" s="242"/>
      <c r="U128" s="242"/>
      <c r="V128" s="242"/>
      <c r="W128" s="243"/>
      <c r="X128" s="1"/>
      <c r="AF128" s="1"/>
    </row>
    <row r="129" spans="1:32" ht="20.25" customHeight="1" x14ac:dyDescent="0.25">
      <c r="A129" s="151"/>
      <c r="B129" s="306"/>
      <c r="C129" s="307"/>
      <c r="D129" s="307"/>
      <c r="E129" s="307"/>
      <c r="F129" s="307"/>
      <c r="G129" s="308"/>
      <c r="H129" s="1"/>
      <c r="I129" s="151"/>
      <c r="J129" s="475"/>
      <c r="K129" s="473"/>
      <c r="L129" s="473"/>
      <c r="M129" s="473"/>
      <c r="N129" s="473"/>
      <c r="O129" s="474"/>
      <c r="P129" s="1"/>
      <c r="Q129" s="151"/>
      <c r="R129" s="244"/>
      <c r="S129" s="245"/>
      <c r="T129" s="245"/>
      <c r="U129" s="245"/>
      <c r="V129" s="245"/>
      <c r="W129" s="246"/>
      <c r="X129" s="1"/>
      <c r="AF129" s="1"/>
    </row>
    <row r="130" spans="1:32" ht="12.75" customHeight="1" x14ac:dyDescent="0.25">
      <c r="A130" s="151"/>
      <c r="B130" s="4" t="s">
        <v>13</v>
      </c>
      <c r="C130" s="5" t="s">
        <v>121</v>
      </c>
      <c r="D130" s="144"/>
      <c r="E130" s="145"/>
      <c r="F130" s="4" t="s">
        <v>15</v>
      </c>
      <c r="G130" s="6" t="s">
        <v>122</v>
      </c>
      <c r="H130" s="1"/>
      <c r="I130" s="151"/>
      <c r="J130" s="4" t="s">
        <v>13</v>
      </c>
      <c r="K130" s="5" t="s">
        <v>204</v>
      </c>
      <c r="L130" s="144"/>
      <c r="M130" s="145"/>
      <c r="N130" s="4" t="s">
        <v>15</v>
      </c>
      <c r="O130" s="6" t="s">
        <v>83</v>
      </c>
      <c r="P130" s="1"/>
      <c r="Q130" s="151"/>
      <c r="R130" s="4" t="s">
        <v>13</v>
      </c>
      <c r="S130" s="5" t="s">
        <v>151</v>
      </c>
      <c r="T130" s="144"/>
      <c r="U130" s="145"/>
      <c r="V130" s="4" t="s">
        <v>15</v>
      </c>
      <c r="W130" s="6" t="s">
        <v>122</v>
      </c>
      <c r="X130" s="1"/>
      <c r="AF130" s="1"/>
    </row>
    <row r="131" spans="1:32" ht="12.75" customHeight="1" x14ac:dyDescent="0.25">
      <c r="A131" s="151"/>
      <c r="B131" s="4" t="s">
        <v>18</v>
      </c>
      <c r="C131" s="5" t="s">
        <v>125</v>
      </c>
      <c r="D131" s="146"/>
      <c r="E131" s="147"/>
      <c r="F131" s="4" t="s">
        <v>20</v>
      </c>
      <c r="G131" s="9" t="s">
        <v>126</v>
      </c>
      <c r="H131" s="1"/>
      <c r="I131" s="151"/>
      <c r="J131" s="4" t="s">
        <v>18</v>
      </c>
      <c r="K131" s="5" t="s">
        <v>205</v>
      </c>
      <c r="L131" s="146"/>
      <c r="M131" s="147"/>
      <c r="N131" s="4" t="s">
        <v>20</v>
      </c>
      <c r="O131" s="9" t="s">
        <v>206</v>
      </c>
      <c r="P131" s="1"/>
      <c r="Q131" s="151"/>
      <c r="R131" s="4" t="s">
        <v>18</v>
      </c>
      <c r="S131" s="5" t="s">
        <v>155</v>
      </c>
      <c r="T131" s="146"/>
      <c r="U131" s="147"/>
      <c r="V131" s="4" t="s">
        <v>20</v>
      </c>
      <c r="W131" s="9" t="s">
        <v>156</v>
      </c>
      <c r="X131" s="1"/>
      <c r="AF131" s="1"/>
    </row>
    <row r="132" spans="1:32" ht="12.75" customHeight="1" x14ac:dyDescent="0.25">
      <c r="A132" s="151"/>
      <c r="B132" s="4" t="s">
        <v>22</v>
      </c>
      <c r="C132" s="5" t="s">
        <v>109</v>
      </c>
      <c r="D132" s="146"/>
      <c r="E132" s="147"/>
      <c r="F132" s="11" t="s">
        <v>24</v>
      </c>
      <c r="G132" s="12" t="s">
        <v>25</v>
      </c>
      <c r="H132" s="1"/>
      <c r="I132" s="151"/>
      <c r="J132" s="4" t="s">
        <v>22</v>
      </c>
      <c r="K132" s="5" t="s">
        <v>69</v>
      </c>
      <c r="L132" s="146"/>
      <c r="M132" s="147"/>
      <c r="N132" s="11" t="s">
        <v>24</v>
      </c>
      <c r="O132" s="12" t="s">
        <v>207</v>
      </c>
      <c r="P132" s="1"/>
      <c r="Q132" s="151"/>
      <c r="R132" s="4" t="s">
        <v>22</v>
      </c>
      <c r="S132" s="5" t="s">
        <v>157</v>
      </c>
      <c r="T132" s="146"/>
      <c r="U132" s="147"/>
      <c r="V132" s="11" t="s">
        <v>24</v>
      </c>
      <c r="W132" s="12" t="s">
        <v>25</v>
      </c>
      <c r="X132" s="1"/>
      <c r="AF132" s="1"/>
    </row>
    <row r="133" spans="1:32" ht="12.75" customHeight="1" x14ac:dyDescent="0.25">
      <c r="A133" s="151"/>
      <c r="B133" s="4" t="s">
        <v>28</v>
      </c>
      <c r="C133" s="5" t="s">
        <v>110</v>
      </c>
      <c r="D133" s="146"/>
      <c r="E133" s="147"/>
      <c r="F133" s="164" t="s">
        <v>133</v>
      </c>
      <c r="G133" s="165"/>
      <c r="H133" s="1"/>
      <c r="I133" s="151"/>
      <c r="J133" s="4" t="s">
        <v>28</v>
      </c>
      <c r="K133" s="5" t="s">
        <v>110</v>
      </c>
      <c r="L133" s="146"/>
      <c r="M133" s="147"/>
      <c r="N133" s="11" t="s">
        <v>30</v>
      </c>
      <c r="O133" s="12" t="s">
        <v>31</v>
      </c>
      <c r="P133" s="1"/>
      <c r="Q133" s="151"/>
      <c r="R133" s="4" t="s">
        <v>28</v>
      </c>
      <c r="S133" s="5" t="s">
        <v>87</v>
      </c>
      <c r="T133" s="146"/>
      <c r="U133" s="147"/>
      <c r="V133" s="11" t="s">
        <v>30</v>
      </c>
      <c r="W133" s="12" t="s">
        <v>89</v>
      </c>
      <c r="X133" s="1"/>
      <c r="AF133" s="1"/>
    </row>
    <row r="134" spans="1:32" ht="12.75" customHeight="1" x14ac:dyDescent="0.25">
      <c r="A134" s="151"/>
      <c r="B134" s="4" t="s">
        <v>34</v>
      </c>
      <c r="C134" s="5" t="s">
        <v>137</v>
      </c>
      <c r="D134" s="148"/>
      <c r="E134" s="149"/>
      <c r="F134" s="164"/>
      <c r="G134" s="165"/>
      <c r="H134" s="1"/>
      <c r="I134" s="151"/>
      <c r="J134" s="4" t="s">
        <v>34</v>
      </c>
      <c r="K134" s="5" t="s">
        <v>110</v>
      </c>
      <c r="L134" s="148"/>
      <c r="M134" s="149"/>
      <c r="N134" s="164"/>
      <c r="O134" s="165"/>
      <c r="P134" s="1"/>
      <c r="Q134" s="151"/>
      <c r="R134" s="4" t="s">
        <v>34</v>
      </c>
      <c r="S134" s="5" t="s">
        <v>160</v>
      </c>
      <c r="T134" s="148"/>
      <c r="U134" s="149"/>
      <c r="V134" s="164"/>
      <c r="W134" s="165"/>
      <c r="X134" s="1"/>
      <c r="AF134" s="1"/>
    </row>
    <row r="135" spans="1:32" ht="134.25" customHeight="1" x14ac:dyDescent="0.25">
      <c r="A135" s="151"/>
      <c r="B135" s="264" t="s">
        <v>140</v>
      </c>
      <c r="C135" s="265"/>
      <c r="D135" s="265"/>
      <c r="E135" s="265"/>
      <c r="F135" s="265"/>
      <c r="G135" s="266"/>
      <c r="H135" s="1"/>
      <c r="I135" s="151"/>
      <c r="J135" s="166" t="s">
        <v>208</v>
      </c>
      <c r="K135" s="167"/>
      <c r="L135" s="167"/>
      <c r="M135" s="167"/>
      <c r="N135" s="167"/>
      <c r="O135" s="168"/>
      <c r="P135" s="1"/>
      <c r="Q135" s="151"/>
      <c r="R135" s="166" t="s">
        <v>162</v>
      </c>
      <c r="S135" s="167"/>
      <c r="T135" s="167"/>
      <c r="U135" s="167"/>
      <c r="V135" s="167"/>
      <c r="W135" s="168"/>
      <c r="X135" s="1"/>
      <c r="AF135" s="1"/>
    </row>
    <row r="136" spans="1:32" ht="23.65" customHeight="1" thickBot="1" x14ac:dyDescent="0.3">
      <c r="A136" s="152"/>
      <c r="B136" s="267"/>
      <c r="C136" s="268"/>
      <c r="D136" s="268"/>
      <c r="E136" s="268"/>
      <c r="F136" s="268"/>
      <c r="G136" s="269"/>
      <c r="H136" s="1"/>
      <c r="I136" s="152"/>
      <c r="J136" s="169"/>
      <c r="K136" s="170"/>
      <c r="L136" s="170"/>
      <c r="M136" s="170"/>
      <c r="N136" s="170"/>
      <c r="O136" s="171"/>
      <c r="P136" s="1"/>
      <c r="Q136" s="152"/>
      <c r="R136" s="169"/>
      <c r="S136" s="170"/>
      <c r="T136" s="170"/>
      <c r="U136" s="170"/>
      <c r="V136" s="170"/>
      <c r="W136" s="171"/>
      <c r="X136" s="1"/>
      <c r="AF136" s="1"/>
    </row>
    <row r="137" spans="1:32" ht="16.5" thickBot="1" x14ac:dyDescent="0.3">
      <c r="A137" s="1"/>
      <c r="B137" s="1"/>
      <c r="C137" s="2"/>
      <c r="D137" s="2"/>
      <c r="E137" s="2"/>
      <c r="F137" s="3"/>
      <c r="G137" s="1"/>
      <c r="H137" s="1"/>
      <c r="I137" s="1"/>
      <c r="J137" s="1"/>
      <c r="K137" s="2"/>
      <c r="L137" s="2"/>
      <c r="M137" s="2"/>
      <c r="N137" s="1"/>
      <c r="O137" s="1"/>
      <c r="P137" s="1"/>
      <c r="Q137" s="1"/>
      <c r="R137" s="1"/>
      <c r="S137" s="2"/>
      <c r="T137" s="2"/>
      <c r="U137" s="2"/>
      <c r="V137" s="3"/>
      <c r="W137" s="1"/>
      <c r="X137" s="1"/>
      <c r="Y137" s="1"/>
      <c r="Z137" s="1"/>
      <c r="AA137" s="2"/>
      <c r="AB137" s="2"/>
      <c r="AC137" s="2"/>
      <c r="AD137" s="3"/>
      <c r="AE137" s="1"/>
      <c r="AF137" s="1"/>
    </row>
    <row r="138" spans="1:32" ht="23.65" customHeight="1" x14ac:dyDescent="0.25">
      <c r="A138" s="150" t="s">
        <v>144</v>
      </c>
      <c r="B138" s="153" t="s">
        <v>4</v>
      </c>
      <c r="C138" s="154"/>
      <c r="D138" s="192" t="s">
        <v>5</v>
      </c>
      <c r="E138" s="156"/>
      <c r="F138" s="201" t="s">
        <v>5</v>
      </c>
      <c r="G138" s="193"/>
      <c r="H138" s="1"/>
      <c r="P138" s="1"/>
      <c r="Q138" s="1"/>
      <c r="Y138" s="1"/>
    </row>
    <row r="139" spans="1:32" ht="20.25" customHeight="1" x14ac:dyDescent="0.25">
      <c r="A139" s="151"/>
      <c r="B139" s="247" t="s">
        <v>100</v>
      </c>
      <c r="C139" s="248"/>
      <c r="D139" s="128">
        <v>215000</v>
      </c>
      <c r="E139" s="129"/>
      <c r="F139" s="160">
        <f>D139*(1-'SZORZÓ+FELTÉTELEK'!$A$1)</f>
        <v>215000</v>
      </c>
      <c r="G139" s="161"/>
      <c r="H139" s="1"/>
      <c r="P139" s="1"/>
      <c r="Q139" s="1"/>
      <c r="Y139" s="1"/>
    </row>
    <row r="140" spans="1:32" ht="20.25" customHeight="1" x14ac:dyDescent="0.25">
      <c r="A140" s="151"/>
      <c r="B140" s="247" t="s">
        <v>101</v>
      </c>
      <c r="C140" s="248"/>
      <c r="D140" s="128">
        <v>236000</v>
      </c>
      <c r="E140" s="129"/>
      <c r="F140" s="160">
        <f>D140*(1-'SZORZÓ+FELTÉTELEK'!$A$1)</f>
        <v>236000</v>
      </c>
      <c r="G140" s="161"/>
      <c r="H140" s="1"/>
      <c r="P140" s="1"/>
      <c r="Q140" s="1"/>
      <c r="Y140" s="1"/>
    </row>
    <row r="141" spans="1:32" ht="20.25" customHeight="1" x14ac:dyDescent="0.25">
      <c r="A141" s="151"/>
      <c r="B141" s="247" t="s">
        <v>149</v>
      </c>
      <c r="C141" s="248"/>
      <c r="D141" s="128">
        <v>275000</v>
      </c>
      <c r="E141" s="129"/>
      <c r="F141" s="160">
        <f>D141*(1-'SZORZÓ+FELTÉTELEK'!$A$1)</f>
        <v>275000</v>
      </c>
      <c r="G141" s="161"/>
      <c r="H141" s="1"/>
      <c r="P141" s="1"/>
      <c r="Q141" s="1"/>
      <c r="Y141" s="1"/>
    </row>
    <row r="142" spans="1:32" ht="20.25" customHeight="1" x14ac:dyDescent="0.25">
      <c r="A142" s="151"/>
      <c r="B142" s="249" t="s">
        <v>150</v>
      </c>
      <c r="C142" s="250"/>
      <c r="D142" s="250"/>
      <c r="E142" s="250"/>
      <c r="F142" s="250"/>
      <c r="G142" s="251"/>
      <c r="H142" s="1"/>
      <c r="P142" s="1"/>
      <c r="Q142" s="1"/>
      <c r="Y142" s="1"/>
    </row>
    <row r="143" spans="1:32" ht="12.75" customHeight="1" x14ac:dyDescent="0.25">
      <c r="A143" s="151"/>
      <c r="B143" s="4" t="s">
        <v>13</v>
      </c>
      <c r="C143" s="5" t="s">
        <v>152</v>
      </c>
      <c r="D143" s="144"/>
      <c r="E143" s="145"/>
      <c r="F143" s="4" t="s">
        <v>15</v>
      </c>
      <c r="G143" s="6" t="s">
        <v>83</v>
      </c>
      <c r="H143" s="1"/>
      <c r="P143" s="1"/>
      <c r="Q143" s="1"/>
      <c r="Y143" s="1"/>
    </row>
    <row r="144" spans="1:32" ht="12.75" customHeight="1" x14ac:dyDescent="0.25">
      <c r="A144" s="151"/>
      <c r="B144" s="4" t="s">
        <v>18</v>
      </c>
      <c r="C144" s="5" t="s">
        <v>107</v>
      </c>
      <c r="D144" s="146"/>
      <c r="E144" s="147"/>
      <c r="F144" s="4" t="s">
        <v>20</v>
      </c>
      <c r="G144" s="9" t="s">
        <v>106</v>
      </c>
      <c r="H144" s="1"/>
      <c r="P144" s="1"/>
      <c r="Q144" s="1"/>
      <c r="Y144" s="1"/>
    </row>
    <row r="145" spans="1:32" ht="12.75" customHeight="1" x14ac:dyDescent="0.25">
      <c r="A145" s="151"/>
      <c r="B145" s="4" t="s">
        <v>22</v>
      </c>
      <c r="C145" s="5" t="s">
        <v>158</v>
      </c>
      <c r="D145" s="146"/>
      <c r="E145" s="147"/>
      <c r="F145" s="11" t="s">
        <v>24</v>
      </c>
      <c r="G145" s="12" t="s">
        <v>25</v>
      </c>
      <c r="H145" s="1"/>
      <c r="P145" s="1"/>
      <c r="Q145" s="1"/>
      <c r="Y145" s="1"/>
    </row>
    <row r="146" spans="1:32" ht="12.75" customHeight="1" x14ac:dyDescent="0.25">
      <c r="A146" s="151"/>
      <c r="B146" s="4" t="s">
        <v>28</v>
      </c>
      <c r="C146" s="5" t="s">
        <v>159</v>
      </c>
      <c r="D146" s="146"/>
      <c r="E146" s="147"/>
      <c r="F146" s="11" t="s">
        <v>30</v>
      </c>
      <c r="G146" s="12" t="s">
        <v>89</v>
      </c>
      <c r="H146" s="1"/>
      <c r="P146" s="1"/>
      <c r="Q146" s="1"/>
      <c r="Y146" s="1"/>
    </row>
    <row r="147" spans="1:32" ht="12.75" customHeight="1" x14ac:dyDescent="0.25">
      <c r="A147" s="151"/>
      <c r="B147" s="4" t="s">
        <v>34</v>
      </c>
      <c r="C147" s="5" t="s">
        <v>54</v>
      </c>
      <c r="D147" s="148"/>
      <c r="E147" s="149"/>
      <c r="F147" s="164"/>
      <c r="G147" s="165"/>
      <c r="H147" s="1"/>
      <c r="P147" s="1"/>
      <c r="Q147" s="1"/>
      <c r="Y147" s="1"/>
    </row>
    <row r="148" spans="1:32" ht="134.25" customHeight="1" x14ac:dyDescent="0.25">
      <c r="A148" s="151"/>
      <c r="B148" s="166" t="s">
        <v>163</v>
      </c>
      <c r="C148" s="167"/>
      <c r="D148" s="167"/>
      <c r="E148" s="167"/>
      <c r="F148" s="167"/>
      <c r="G148" s="168"/>
      <c r="H148" s="1"/>
      <c r="P148" s="1"/>
      <c r="Q148" s="1"/>
      <c r="Y148" s="1"/>
    </row>
    <row r="149" spans="1:32" ht="23.65" customHeight="1" thickBot="1" x14ac:dyDescent="0.3">
      <c r="A149" s="152"/>
      <c r="B149" s="169"/>
      <c r="C149" s="170"/>
      <c r="D149" s="170"/>
      <c r="E149" s="170"/>
      <c r="F149" s="170"/>
      <c r="G149" s="171"/>
      <c r="H149" s="1"/>
      <c r="P149" s="1"/>
      <c r="Q149" s="1"/>
      <c r="Y149" s="1"/>
    </row>
    <row r="150" spans="1:32" ht="23.65" customHeight="1" x14ac:dyDescent="0.25">
      <c r="A150" s="67"/>
      <c r="B150" s="66"/>
      <c r="C150" s="66"/>
      <c r="D150" s="66"/>
      <c r="E150" s="66"/>
      <c r="F150" s="66"/>
      <c r="G150" s="66"/>
      <c r="H150" s="1"/>
      <c r="I150" s="67"/>
      <c r="J150" s="66"/>
      <c r="K150" s="66"/>
      <c r="L150" s="66"/>
      <c r="M150" s="66"/>
      <c r="N150" s="66"/>
      <c r="O150" s="66"/>
      <c r="P150" s="1"/>
      <c r="Q150" s="1"/>
      <c r="Y150" s="1"/>
    </row>
    <row r="151" spans="1:32" ht="23.65" customHeight="1" x14ac:dyDescent="0.25">
      <c r="A151" s="67"/>
      <c r="B151" s="66"/>
      <c r="C151" s="66"/>
      <c r="D151" s="66"/>
      <c r="E151" s="66"/>
      <c r="F151" s="66"/>
      <c r="G151" s="66"/>
      <c r="H151" s="1"/>
      <c r="I151" s="67"/>
      <c r="J151" s="66"/>
      <c r="K151" s="66"/>
      <c r="L151" s="66"/>
      <c r="M151" s="66"/>
      <c r="N151" s="66"/>
      <c r="O151" s="66"/>
      <c r="P151" s="1"/>
      <c r="Q151" s="1"/>
      <c r="Y151" s="1"/>
    </row>
    <row r="152" spans="1:32" ht="15.75" x14ac:dyDescent="0.25">
      <c r="A152" s="1"/>
      <c r="B152" s="1"/>
      <c r="C152" s="2"/>
      <c r="D152" s="2"/>
      <c r="E152" s="2"/>
      <c r="F152" s="3"/>
      <c r="G152" s="1"/>
      <c r="H152" s="1"/>
      <c r="I152" s="1"/>
      <c r="J152" s="1"/>
      <c r="K152" s="2"/>
      <c r="L152" s="2"/>
      <c r="M152" s="2"/>
      <c r="N152" s="1"/>
      <c r="O152" s="1"/>
      <c r="P152" s="1"/>
      <c r="Q152" s="1"/>
      <c r="R152" s="1"/>
      <c r="S152" s="2"/>
      <c r="T152" s="2"/>
      <c r="U152" s="2"/>
      <c r="V152" s="3"/>
      <c r="W152" s="1"/>
      <c r="X152" s="1"/>
      <c r="Y152" s="1"/>
      <c r="Z152" s="1"/>
      <c r="AA152" s="2"/>
      <c r="AB152" s="2"/>
      <c r="AC152" s="2"/>
      <c r="AD152" s="3"/>
      <c r="AE152" s="1"/>
      <c r="AF152" s="1"/>
    </row>
    <row r="153" spans="1:32" ht="23.65" customHeight="1" x14ac:dyDescent="0.35">
      <c r="A153" s="68"/>
      <c r="H153" s="1"/>
      <c r="P153" s="1"/>
      <c r="X153" s="1"/>
    </row>
    <row r="154" spans="1:32" ht="20.25" customHeight="1" x14ac:dyDescent="0.25">
      <c r="H154" s="1"/>
      <c r="P154" s="1"/>
      <c r="X154" s="1"/>
    </row>
    <row r="155" spans="1:32" ht="20.25" customHeight="1" x14ac:dyDescent="0.25">
      <c r="H155" s="1"/>
      <c r="P155" s="1"/>
      <c r="X155" s="1"/>
    </row>
    <row r="156" spans="1:32" ht="20.25" customHeight="1" x14ac:dyDescent="0.25">
      <c r="H156" s="1"/>
      <c r="P156" s="1"/>
      <c r="X156" s="1"/>
    </row>
    <row r="157" spans="1:32" ht="20.25" customHeight="1" x14ac:dyDescent="0.25">
      <c r="H157" s="1"/>
      <c r="P157" s="1"/>
      <c r="X157" s="1"/>
    </row>
    <row r="158" spans="1:32" ht="12.75" customHeight="1" x14ac:dyDescent="0.25">
      <c r="H158" s="1"/>
      <c r="P158" s="1"/>
      <c r="X158" s="1"/>
    </row>
    <row r="159" spans="1:32" ht="12.75" customHeight="1" x14ac:dyDescent="0.25">
      <c r="H159" s="1"/>
      <c r="P159" s="1"/>
      <c r="X159" s="1"/>
    </row>
    <row r="160" spans="1:32" ht="12.75" customHeight="1" x14ac:dyDescent="0.25">
      <c r="H160" s="1"/>
      <c r="P160" s="1"/>
      <c r="X160" s="1"/>
    </row>
    <row r="161" spans="8:24" ht="12.75" customHeight="1" x14ac:dyDescent="0.25">
      <c r="H161" s="1"/>
      <c r="P161" s="1"/>
      <c r="X161" s="1"/>
    </row>
    <row r="162" spans="8:24" ht="12.75" customHeight="1" x14ac:dyDescent="0.25">
      <c r="H162" s="1"/>
      <c r="P162" s="1"/>
      <c r="X162" s="1"/>
    </row>
    <row r="163" spans="8:24" ht="134.25" customHeight="1" x14ac:dyDescent="0.25">
      <c r="H163" s="1"/>
      <c r="P163" s="1"/>
      <c r="X163" s="1"/>
    </row>
  </sheetData>
  <mergeCells count="387">
    <mergeCell ref="J129:O129"/>
    <mergeCell ref="B7:G7"/>
    <mergeCell ref="F66:G66"/>
    <mergeCell ref="J127:K127"/>
    <mergeCell ref="L127:M127"/>
    <mergeCell ref="N127:O127"/>
    <mergeCell ref="J128:K128"/>
    <mergeCell ref="L128:M128"/>
    <mergeCell ref="N128:O128"/>
    <mergeCell ref="A43:A54"/>
    <mergeCell ref="B43:C43"/>
    <mergeCell ref="D43:E43"/>
    <mergeCell ref="F43:G43"/>
    <mergeCell ref="B44:C44"/>
    <mergeCell ref="D44:E44"/>
    <mergeCell ref="F44:G44"/>
    <mergeCell ref="I30:I41"/>
    <mergeCell ref="J30:K30"/>
    <mergeCell ref="L43:M43"/>
    <mergeCell ref="N43:O43"/>
    <mergeCell ref="L35:M39"/>
    <mergeCell ref="L30:M30"/>
    <mergeCell ref="N30:O30"/>
    <mergeCell ref="R94:W97"/>
    <mergeCell ref="Q84:Q97"/>
    <mergeCell ref="V58:W58"/>
    <mergeCell ref="R59:S59"/>
    <mergeCell ref="T59:U59"/>
    <mergeCell ref="V59:W59"/>
    <mergeCell ref="R60:S60"/>
    <mergeCell ref="T60:U60"/>
    <mergeCell ref="V60:W60"/>
    <mergeCell ref="R61:W61"/>
    <mergeCell ref="T62:U66"/>
    <mergeCell ref="V66:W66"/>
    <mergeCell ref="V73:W73"/>
    <mergeCell ref="R74:W74"/>
    <mergeCell ref="T75:U79"/>
    <mergeCell ref="V79:W79"/>
    <mergeCell ref="R80:W82"/>
    <mergeCell ref="T70:U70"/>
    <mergeCell ref="V70:W70"/>
    <mergeCell ref="R71:S71"/>
    <mergeCell ref="T71:U71"/>
    <mergeCell ref="V71:W71"/>
    <mergeCell ref="R87:W88"/>
    <mergeCell ref="V93:W93"/>
    <mergeCell ref="Q30:Q41"/>
    <mergeCell ref="R30:S30"/>
    <mergeCell ref="T30:U30"/>
    <mergeCell ref="V30:W30"/>
    <mergeCell ref="R31:S31"/>
    <mergeCell ref="T31:U31"/>
    <mergeCell ref="V31:W31"/>
    <mergeCell ref="T35:U39"/>
    <mergeCell ref="V39:W39"/>
    <mergeCell ref="R40:W41"/>
    <mergeCell ref="R32:S32"/>
    <mergeCell ref="T32:U32"/>
    <mergeCell ref="V32:W32"/>
    <mergeCell ref="R33:S33"/>
    <mergeCell ref="T33:U33"/>
    <mergeCell ref="V33:W33"/>
    <mergeCell ref="R34:W34"/>
    <mergeCell ref="A4:A15"/>
    <mergeCell ref="B4:C4"/>
    <mergeCell ref="D4:E4"/>
    <mergeCell ref="F4:G4"/>
    <mergeCell ref="I4:I15"/>
    <mergeCell ref="J4:K4"/>
    <mergeCell ref="L4:M4"/>
    <mergeCell ref="N4:O4"/>
    <mergeCell ref="B6:C6"/>
    <mergeCell ref="D6:E6"/>
    <mergeCell ref="F6:G6"/>
    <mergeCell ref="B5:C5"/>
    <mergeCell ref="D5:E5"/>
    <mergeCell ref="F5:G5"/>
    <mergeCell ref="J5:K5"/>
    <mergeCell ref="L5:M5"/>
    <mergeCell ref="N5:O5"/>
    <mergeCell ref="B14:G15"/>
    <mergeCell ref="J14:O15"/>
    <mergeCell ref="D9:E13"/>
    <mergeCell ref="L9:M13"/>
    <mergeCell ref="N13:O13"/>
    <mergeCell ref="D17:E17"/>
    <mergeCell ref="L48:M52"/>
    <mergeCell ref="N39:O39"/>
    <mergeCell ref="N52:O52"/>
    <mergeCell ref="J44:K44"/>
    <mergeCell ref="L44:M44"/>
    <mergeCell ref="N44:O44"/>
    <mergeCell ref="B40:G41"/>
    <mergeCell ref="F17:G17"/>
    <mergeCell ref="J32:O34"/>
    <mergeCell ref="F30:G30"/>
    <mergeCell ref="I17:I28"/>
    <mergeCell ref="J17:K17"/>
    <mergeCell ref="F31:G31"/>
    <mergeCell ref="J18:K18"/>
    <mergeCell ref="L31:M31"/>
    <mergeCell ref="N31:O31"/>
    <mergeCell ref="J40:O41"/>
    <mergeCell ref="J27:O28"/>
    <mergeCell ref="N80:O80"/>
    <mergeCell ref="J81:O82"/>
    <mergeCell ref="L84:M84"/>
    <mergeCell ref="N84:O84"/>
    <mergeCell ref="R58:S58"/>
    <mergeCell ref="T58:U58"/>
    <mergeCell ref="Q57:Q68"/>
    <mergeCell ref="R67:W68"/>
    <mergeCell ref="B45:G47"/>
    <mergeCell ref="D48:E52"/>
    <mergeCell ref="F52:G52"/>
    <mergeCell ref="B53:G54"/>
    <mergeCell ref="I43:I54"/>
    <mergeCell ref="J43:K43"/>
    <mergeCell ref="J59:O61"/>
    <mergeCell ref="J58:K58"/>
    <mergeCell ref="Q70:Q82"/>
    <mergeCell ref="R57:S57"/>
    <mergeCell ref="A70:A82"/>
    <mergeCell ref="B70:C70"/>
    <mergeCell ref="D70:E70"/>
    <mergeCell ref="N86:O86"/>
    <mergeCell ref="D87:E91"/>
    <mergeCell ref="L87:M91"/>
    <mergeCell ref="F91:G91"/>
    <mergeCell ref="N91:O91"/>
    <mergeCell ref="A57:A68"/>
    <mergeCell ref="L58:M58"/>
    <mergeCell ref="J57:K57"/>
    <mergeCell ref="L57:M57"/>
    <mergeCell ref="N57:O57"/>
    <mergeCell ref="A84:A93"/>
    <mergeCell ref="N58:O58"/>
    <mergeCell ref="L70:M70"/>
    <mergeCell ref="N70:O70"/>
    <mergeCell ref="F70:G70"/>
    <mergeCell ref="B84:C84"/>
    <mergeCell ref="D84:E84"/>
    <mergeCell ref="F84:G84"/>
    <mergeCell ref="B59:G61"/>
    <mergeCell ref="B58:C58"/>
    <mergeCell ref="D58:E58"/>
    <mergeCell ref="L130:M134"/>
    <mergeCell ref="N134:O134"/>
    <mergeCell ref="J135:O136"/>
    <mergeCell ref="T100:U100"/>
    <mergeCell ref="V100:W100"/>
    <mergeCell ref="T104:U108"/>
    <mergeCell ref="V108:W108"/>
    <mergeCell ref="R109:W110"/>
    <mergeCell ref="I125:I136"/>
    <mergeCell ref="B126:C126"/>
    <mergeCell ref="D126:E126"/>
    <mergeCell ref="J126:K126"/>
    <mergeCell ref="L126:M126"/>
    <mergeCell ref="N126:O126"/>
    <mergeCell ref="L125:M125"/>
    <mergeCell ref="N125:O125"/>
    <mergeCell ref="J125:K125"/>
    <mergeCell ref="D18:E18"/>
    <mergeCell ref="F18:G18"/>
    <mergeCell ref="D62:E66"/>
    <mergeCell ref="B67:G68"/>
    <mergeCell ref="I70:I82"/>
    <mergeCell ref="J70:K70"/>
    <mergeCell ref="J53:O54"/>
    <mergeCell ref="B57:C57"/>
    <mergeCell ref="D57:E57"/>
    <mergeCell ref="F57:G57"/>
    <mergeCell ref="B18:C18"/>
    <mergeCell ref="B114:G116"/>
    <mergeCell ref="B19:G21"/>
    <mergeCell ref="I57:I68"/>
    <mergeCell ref="J97:O97"/>
    <mergeCell ref="B109:G110"/>
    <mergeCell ref="J109:O110"/>
    <mergeCell ref="J100:K100"/>
    <mergeCell ref="B112:C112"/>
    <mergeCell ref="D112:E112"/>
    <mergeCell ref="T57:U57"/>
    <mergeCell ref="R101:W103"/>
    <mergeCell ref="A99:A110"/>
    <mergeCell ref="F141:G141"/>
    <mergeCell ref="B122:G123"/>
    <mergeCell ref="A112:A123"/>
    <mergeCell ref="F112:G112"/>
    <mergeCell ref="B113:C113"/>
    <mergeCell ref="D113:E113"/>
    <mergeCell ref="I99:I110"/>
    <mergeCell ref="J99:K99"/>
    <mergeCell ref="N99:O99"/>
    <mergeCell ref="F126:G126"/>
    <mergeCell ref="B99:C99"/>
    <mergeCell ref="F99:G99"/>
    <mergeCell ref="Q112:Q123"/>
    <mergeCell ref="R126:S126"/>
    <mergeCell ref="T117:U121"/>
    <mergeCell ref="V121:W121"/>
    <mergeCell ref="B127:G129"/>
    <mergeCell ref="T126:U126"/>
    <mergeCell ref="V126:W126"/>
    <mergeCell ref="B139:C139"/>
    <mergeCell ref="D140:E140"/>
    <mergeCell ref="R112:S112"/>
    <mergeCell ref="T112:U112"/>
    <mergeCell ref="V112:W112"/>
    <mergeCell ref="R122:W123"/>
    <mergeCell ref="B125:C125"/>
    <mergeCell ref="D125:E125"/>
    <mergeCell ref="F125:G125"/>
    <mergeCell ref="D130:E134"/>
    <mergeCell ref="R113:S113"/>
    <mergeCell ref="T113:U113"/>
    <mergeCell ref="V113:W113"/>
    <mergeCell ref="R114:S114"/>
    <mergeCell ref="T114:U114"/>
    <mergeCell ref="V114:W114"/>
    <mergeCell ref="R115:W116"/>
    <mergeCell ref="F113:G113"/>
    <mergeCell ref="R99:S99"/>
    <mergeCell ref="T99:U99"/>
    <mergeCell ref="V99:W99"/>
    <mergeCell ref="R100:S100"/>
    <mergeCell ref="J101:O103"/>
    <mergeCell ref="B100:C100"/>
    <mergeCell ref="D100:E100"/>
    <mergeCell ref="F100:G100"/>
    <mergeCell ref="Q99:Q110"/>
    <mergeCell ref="Q125:Q136"/>
    <mergeCell ref="R125:S125"/>
    <mergeCell ref="T125:U125"/>
    <mergeCell ref="V125:W125"/>
    <mergeCell ref="A138:A149"/>
    <mergeCell ref="B138:C138"/>
    <mergeCell ref="T130:U134"/>
    <mergeCell ref="F139:G139"/>
    <mergeCell ref="D138:E138"/>
    <mergeCell ref="F138:G138"/>
    <mergeCell ref="R127:S127"/>
    <mergeCell ref="T127:U127"/>
    <mergeCell ref="V127:W127"/>
    <mergeCell ref="V134:W134"/>
    <mergeCell ref="R135:W136"/>
    <mergeCell ref="R128:W129"/>
    <mergeCell ref="B141:C141"/>
    <mergeCell ref="B142:G142"/>
    <mergeCell ref="B140:C140"/>
    <mergeCell ref="F140:G140"/>
    <mergeCell ref="D139:E139"/>
    <mergeCell ref="D141:E141"/>
    <mergeCell ref="D31:E31"/>
    <mergeCell ref="A30:A41"/>
    <mergeCell ref="B30:C30"/>
    <mergeCell ref="D30:E30"/>
    <mergeCell ref="B17:C17"/>
    <mergeCell ref="D22:E26"/>
    <mergeCell ref="D143:E147"/>
    <mergeCell ref="F147:G147"/>
    <mergeCell ref="B148:G149"/>
    <mergeCell ref="A94:G94"/>
    <mergeCell ref="I94:O94"/>
    <mergeCell ref="B95:G95"/>
    <mergeCell ref="I95:I96"/>
    <mergeCell ref="J95:O96"/>
    <mergeCell ref="A96:A97"/>
    <mergeCell ref="B96:G97"/>
    <mergeCell ref="F133:G133"/>
    <mergeCell ref="F134:G134"/>
    <mergeCell ref="B135:G136"/>
    <mergeCell ref="A125:A136"/>
    <mergeCell ref="D117:E121"/>
    <mergeCell ref="L100:M100"/>
    <mergeCell ref="N100:O100"/>
    <mergeCell ref="B101:G103"/>
    <mergeCell ref="Q17:Q28"/>
    <mergeCell ref="R17:S17"/>
    <mergeCell ref="R27:W28"/>
    <mergeCell ref="L18:M18"/>
    <mergeCell ref="N18:O18"/>
    <mergeCell ref="R19:W21"/>
    <mergeCell ref="J19:O21"/>
    <mergeCell ref="B32:C32"/>
    <mergeCell ref="T22:U26"/>
    <mergeCell ref="D35:E39"/>
    <mergeCell ref="F39:G39"/>
    <mergeCell ref="A17:A28"/>
    <mergeCell ref="R18:S18"/>
    <mergeCell ref="T18:U18"/>
    <mergeCell ref="V18:W18"/>
    <mergeCell ref="B31:C31"/>
    <mergeCell ref="D32:E32"/>
    <mergeCell ref="F32:G32"/>
    <mergeCell ref="B33:G34"/>
    <mergeCell ref="L22:M26"/>
    <mergeCell ref="N26:O26"/>
    <mergeCell ref="B27:G28"/>
    <mergeCell ref="T17:U17"/>
    <mergeCell ref="V17:W17"/>
    <mergeCell ref="F58:G58"/>
    <mergeCell ref="J86:K86"/>
    <mergeCell ref="L86:M86"/>
    <mergeCell ref="T73:U73"/>
    <mergeCell ref="B85:C85"/>
    <mergeCell ref="D85:E85"/>
    <mergeCell ref="F85:G85"/>
    <mergeCell ref="B92:G93"/>
    <mergeCell ref="J92:O93"/>
    <mergeCell ref="N71:O71"/>
    <mergeCell ref="B71:C71"/>
    <mergeCell ref="D71:E71"/>
    <mergeCell ref="L75:M80"/>
    <mergeCell ref="F79:G79"/>
    <mergeCell ref="B80:G82"/>
    <mergeCell ref="B72:C72"/>
    <mergeCell ref="D72:E72"/>
    <mergeCell ref="F72:G72"/>
    <mergeCell ref="J72:O74"/>
    <mergeCell ref="B73:G74"/>
    <mergeCell ref="J71:K71"/>
    <mergeCell ref="L71:M71"/>
    <mergeCell ref="J85:K85"/>
    <mergeCell ref="L85:M85"/>
    <mergeCell ref="N85:O85"/>
    <mergeCell ref="I84:I93"/>
    <mergeCell ref="F71:G71"/>
    <mergeCell ref="A2:W2"/>
    <mergeCell ref="R84:S84"/>
    <mergeCell ref="T84:U84"/>
    <mergeCell ref="V84:W84"/>
    <mergeCell ref="R85:S85"/>
    <mergeCell ref="T85:U85"/>
    <mergeCell ref="V85:W85"/>
    <mergeCell ref="R86:S86"/>
    <mergeCell ref="T86:U86"/>
    <mergeCell ref="V86:W86"/>
    <mergeCell ref="R72:S72"/>
    <mergeCell ref="T72:U72"/>
    <mergeCell ref="V72:W72"/>
    <mergeCell ref="R70:S70"/>
    <mergeCell ref="R73:S73"/>
    <mergeCell ref="J84:K84"/>
    <mergeCell ref="B86:C86"/>
    <mergeCell ref="D86:E86"/>
    <mergeCell ref="F86:G86"/>
    <mergeCell ref="B8:G8"/>
    <mergeCell ref="D75:E79"/>
    <mergeCell ref="Q4:Q15"/>
    <mergeCell ref="R4:S4"/>
    <mergeCell ref="T4:U4"/>
    <mergeCell ref="V4:W4"/>
    <mergeCell ref="R5:S5"/>
    <mergeCell ref="T5:U5"/>
    <mergeCell ref="V5:W5"/>
    <mergeCell ref="R6:S6"/>
    <mergeCell ref="T6:U6"/>
    <mergeCell ref="V6:W6"/>
    <mergeCell ref="R7:W8"/>
    <mergeCell ref="T9:U13"/>
    <mergeCell ref="V13:W13"/>
    <mergeCell ref="R14:W15"/>
    <mergeCell ref="J6:O8"/>
    <mergeCell ref="J45:O47"/>
    <mergeCell ref="L62:M66"/>
    <mergeCell ref="N66:O66"/>
    <mergeCell ref="J67:O68"/>
    <mergeCell ref="L17:M17"/>
    <mergeCell ref="N17:O17"/>
    <mergeCell ref="V57:W57"/>
    <mergeCell ref="J31:K31"/>
    <mergeCell ref="I112:I123"/>
    <mergeCell ref="J112:K112"/>
    <mergeCell ref="L112:M112"/>
    <mergeCell ref="N112:O112"/>
    <mergeCell ref="J113:K113"/>
    <mergeCell ref="L113:M113"/>
    <mergeCell ref="N113:O113"/>
    <mergeCell ref="J122:O123"/>
    <mergeCell ref="J114:K114"/>
    <mergeCell ref="L114:M114"/>
    <mergeCell ref="N114:O114"/>
    <mergeCell ref="J115:O116"/>
    <mergeCell ref="N121:O121"/>
  </mergeCells>
  <phoneticPr fontId="31" type="noConversion"/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14CAB-9DD9-4194-9540-05BE0A1D7400}">
  <dimension ref="A1:S11"/>
  <sheetViews>
    <sheetView workbookViewId="0">
      <selection sqref="A1:S1"/>
    </sheetView>
  </sheetViews>
  <sheetFormatPr defaultRowHeight="15" x14ac:dyDescent="0.25"/>
  <cols>
    <col min="1" max="4" width="14.85546875" customWidth="1"/>
    <col min="5" max="5" width="2.7109375" customWidth="1"/>
    <col min="6" max="9" width="14.85546875" customWidth="1"/>
    <col min="10" max="10" width="2.7109375" customWidth="1"/>
    <col min="11" max="14" width="14.85546875" customWidth="1"/>
    <col min="15" max="15" width="2.7109375" customWidth="1"/>
    <col min="16" max="19" width="14.85546875" customWidth="1"/>
  </cols>
  <sheetData>
    <row r="1" spans="1:19" s="1" customFormat="1" ht="30.75" customHeight="1" x14ac:dyDescent="0.25">
      <c r="A1" s="199" t="s">
        <v>209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</row>
    <row r="2" spans="1:19" s="1" customFormat="1" ht="13.5" customHeight="1" thickBot="1" x14ac:dyDescent="0.3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s="1" customFormat="1" ht="99.6" customHeight="1" thickTop="1" x14ac:dyDescent="0.25">
      <c r="A3" s="423" t="s">
        <v>212</v>
      </c>
      <c r="B3" s="424"/>
      <c r="C3" s="429" t="s">
        <v>213</v>
      </c>
      <c r="D3" s="430"/>
      <c r="E3" s="69"/>
      <c r="F3" s="419" t="s">
        <v>215</v>
      </c>
      <c r="G3" s="420"/>
      <c r="H3" s="415" t="s">
        <v>216</v>
      </c>
      <c r="I3" s="416"/>
      <c r="J3" s="69"/>
      <c r="K3" s="419" t="s">
        <v>258</v>
      </c>
      <c r="L3" s="420"/>
      <c r="M3" s="415" t="s">
        <v>259</v>
      </c>
      <c r="N3" s="416"/>
      <c r="O3" s="69"/>
      <c r="P3" s="419" t="s">
        <v>262</v>
      </c>
      <c r="Q3" s="420"/>
      <c r="R3" s="415" t="s">
        <v>263</v>
      </c>
      <c r="S3" s="416"/>
    </row>
    <row r="4" spans="1:19" s="1" customFormat="1" ht="18" customHeight="1" x14ac:dyDescent="0.25">
      <c r="A4" s="425"/>
      <c r="B4" s="422"/>
      <c r="C4" s="78" t="s">
        <v>73</v>
      </c>
      <c r="D4" s="79" t="s">
        <v>214</v>
      </c>
      <c r="E4" s="69"/>
      <c r="F4" s="426"/>
      <c r="G4" s="427"/>
      <c r="H4" s="428"/>
      <c r="I4" s="390"/>
      <c r="J4" s="69"/>
      <c r="K4" s="421"/>
      <c r="L4" s="422"/>
      <c r="M4" s="417"/>
      <c r="N4" s="418"/>
      <c r="O4" s="69"/>
      <c r="P4" s="421"/>
      <c r="Q4" s="422"/>
      <c r="R4" s="417"/>
      <c r="S4" s="418"/>
    </row>
    <row r="5" spans="1:19" s="73" customFormat="1" ht="17.100000000000001" hidden="1" customHeight="1" thickBot="1" x14ac:dyDescent="0.35">
      <c r="A5" s="80" t="s">
        <v>210</v>
      </c>
      <c r="B5" s="81">
        <v>13700</v>
      </c>
      <c r="C5" s="164"/>
      <c r="D5" s="431"/>
      <c r="E5" s="72"/>
      <c r="F5" s="86" t="s">
        <v>210</v>
      </c>
      <c r="G5" s="81">
        <v>7300</v>
      </c>
      <c r="H5" s="417"/>
      <c r="I5" s="418"/>
      <c r="J5" s="72"/>
      <c r="K5" s="101" t="s">
        <v>210</v>
      </c>
      <c r="L5" s="75">
        <v>13900</v>
      </c>
      <c r="M5" s="76" t="s">
        <v>30</v>
      </c>
      <c r="N5" s="77" t="s">
        <v>211</v>
      </c>
      <c r="O5" s="72"/>
      <c r="P5" s="74" t="s">
        <v>210</v>
      </c>
      <c r="Q5" s="75">
        <v>17900</v>
      </c>
      <c r="R5" s="76" t="s">
        <v>30</v>
      </c>
      <c r="S5" s="77" t="s">
        <v>211</v>
      </c>
    </row>
    <row r="6" spans="1:19" s="73" customFormat="1" ht="17.100000000000001" customHeight="1" thickBot="1" x14ac:dyDescent="0.35">
      <c r="A6" s="82" t="s">
        <v>210</v>
      </c>
      <c r="B6" s="83">
        <f>B5*(1-'SZORZÓ+FELTÉTELEK'!$A$1)</f>
        <v>13700</v>
      </c>
      <c r="C6" s="84" t="s">
        <v>30</v>
      </c>
      <c r="D6" s="85" t="s">
        <v>211</v>
      </c>
      <c r="E6" s="72"/>
      <c r="F6" s="74" t="s">
        <v>210</v>
      </c>
      <c r="G6" s="75">
        <f>G5*(1-'SZORZÓ+FELTÉTELEK'!$A$1)</f>
        <v>7300</v>
      </c>
      <c r="H6" s="76" t="s">
        <v>30</v>
      </c>
      <c r="I6" s="77" t="s">
        <v>211</v>
      </c>
      <c r="J6" s="72"/>
      <c r="K6" s="101" t="s">
        <v>210</v>
      </c>
      <c r="L6" s="102">
        <f>L5*(1-'SZORZÓ+FELTÉTELEK'!$A$1)</f>
        <v>13900</v>
      </c>
      <c r="M6" s="76" t="s">
        <v>30</v>
      </c>
      <c r="N6" s="77" t="s">
        <v>211</v>
      </c>
      <c r="O6" s="72"/>
      <c r="P6" s="103" t="s">
        <v>210</v>
      </c>
      <c r="Q6" s="104">
        <f>Q5*(1-'SZORZÓ+FELTÉTELEK'!$A$1)</f>
        <v>17900</v>
      </c>
      <c r="R6" s="76" t="s">
        <v>30</v>
      </c>
      <c r="S6" s="77" t="s">
        <v>211</v>
      </c>
    </row>
    <row r="7" spans="1:19" ht="16.5" thickTop="1" thickBot="1" x14ac:dyDescent="0.3"/>
    <row r="8" spans="1:19" s="1" customFormat="1" ht="99.6" customHeight="1" x14ac:dyDescent="0.25">
      <c r="A8" s="419" t="s">
        <v>260</v>
      </c>
      <c r="B8" s="420"/>
      <c r="C8" s="415" t="s">
        <v>261</v>
      </c>
      <c r="D8" s="416"/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19" s="1" customFormat="1" ht="18" customHeight="1" x14ac:dyDescent="0.25">
      <c r="A9" s="421"/>
      <c r="B9" s="422"/>
      <c r="C9" s="428"/>
      <c r="D9" s="390"/>
      <c r="E9"/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s="73" customFormat="1" ht="17.100000000000001" hidden="1" customHeight="1" x14ac:dyDescent="0.3">
      <c r="A10" s="70" t="s">
        <v>210</v>
      </c>
      <c r="B10" s="71">
        <v>28000</v>
      </c>
      <c r="C10" s="417"/>
      <c r="D10" s="418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s="73" customFormat="1" ht="17.100000000000001" customHeight="1" thickBot="1" x14ac:dyDescent="0.35">
      <c r="A11" s="74" t="s">
        <v>210</v>
      </c>
      <c r="B11" s="75">
        <f>B10*(1-'SZORZÓ+FELTÉTELEK'!$A$1)</f>
        <v>28000</v>
      </c>
      <c r="C11" s="76" t="s">
        <v>30</v>
      </c>
      <c r="D11" s="77" t="s">
        <v>211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</sheetData>
  <mergeCells count="12">
    <mergeCell ref="A8:B9"/>
    <mergeCell ref="C8:D10"/>
    <mergeCell ref="C3:D3"/>
    <mergeCell ref="M3:N4"/>
    <mergeCell ref="C5:D5"/>
    <mergeCell ref="R3:S4"/>
    <mergeCell ref="P3:Q4"/>
    <mergeCell ref="A1:S1"/>
    <mergeCell ref="A3:B4"/>
    <mergeCell ref="F3:G4"/>
    <mergeCell ref="H3:I5"/>
    <mergeCell ref="K3:L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35D39-7FED-42E8-8BC9-0C9FBDFEB21E}">
  <dimension ref="A1:Y49"/>
  <sheetViews>
    <sheetView zoomScale="80" zoomScaleNormal="80" workbookViewId="0">
      <selection sqref="A1:W1"/>
    </sheetView>
  </sheetViews>
  <sheetFormatPr defaultRowHeight="15" x14ac:dyDescent="0.25"/>
  <cols>
    <col min="1" max="1" width="26.42578125" customWidth="1"/>
    <col min="2" max="2" width="16.28515625" customWidth="1"/>
    <col min="3" max="4" width="5.140625" customWidth="1"/>
    <col min="5" max="5" width="15.42578125" customWidth="1"/>
    <col min="6" max="6" width="1" customWidth="1"/>
    <col min="7" max="7" width="26.42578125" customWidth="1"/>
    <col min="8" max="8" width="16.28515625" customWidth="1"/>
    <col min="9" max="10" width="5.140625" customWidth="1"/>
    <col min="11" max="11" width="15.42578125" customWidth="1"/>
    <col min="12" max="12" width="1" customWidth="1"/>
    <col min="13" max="13" width="26.42578125" customWidth="1"/>
    <col min="14" max="14" width="16.28515625" customWidth="1"/>
    <col min="15" max="16" width="5.140625" customWidth="1"/>
    <col min="17" max="17" width="15.42578125" customWidth="1"/>
    <col min="18" max="18" width="1" customWidth="1"/>
    <col min="19" max="19" width="26.42578125" customWidth="1"/>
    <col min="20" max="20" width="16.28515625" customWidth="1"/>
    <col min="21" max="22" width="5.140625" customWidth="1"/>
    <col min="23" max="23" width="15.42578125" customWidth="1"/>
  </cols>
  <sheetData>
    <row r="1" spans="1:23" s="1" customFormat="1" ht="30.75" customHeight="1" x14ac:dyDescent="0.25">
      <c r="A1" s="199" t="s">
        <v>217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</row>
    <row r="2" spans="1:23" s="1" customFormat="1" ht="10.15" customHeight="1" thickBot="1" x14ac:dyDescent="0.3">
      <c r="D2" s="3"/>
    </row>
    <row r="3" spans="1:23" s="1" customFormat="1" ht="24.6" customHeight="1" x14ac:dyDescent="0.25">
      <c r="A3" s="432" t="s">
        <v>244</v>
      </c>
      <c r="B3" s="436" t="s">
        <v>220</v>
      </c>
      <c r="C3" s="436"/>
      <c r="D3" s="436"/>
      <c r="E3" s="87">
        <f>E4*(1-'SZORZÓ+FELTÉTELEK'!$A$1)</f>
        <v>7200</v>
      </c>
      <c r="G3" s="432" t="s">
        <v>264</v>
      </c>
      <c r="H3" s="436" t="s">
        <v>220</v>
      </c>
      <c r="I3" s="436"/>
      <c r="J3" s="436"/>
      <c r="K3" s="87">
        <f>K4*(1-'SZORZÓ+FELTÉTELEK'!$A$1)</f>
        <v>7500</v>
      </c>
      <c r="M3" s="432" t="s">
        <v>266</v>
      </c>
      <c r="N3" s="436" t="s">
        <v>220</v>
      </c>
      <c r="O3" s="436"/>
      <c r="P3" s="436"/>
      <c r="Q3" s="87">
        <f>Q4*(1-'SZORZÓ+FELTÉTELEK'!$A$1)</f>
        <v>19500</v>
      </c>
      <c r="S3" s="437" t="s">
        <v>219</v>
      </c>
      <c r="T3" s="436" t="s">
        <v>220</v>
      </c>
      <c r="U3" s="436"/>
      <c r="V3" s="436"/>
      <c r="W3" s="87">
        <f>W4*(1-'SZORZÓ+FELTÉTELEK'!$A$1)</f>
        <v>1400</v>
      </c>
    </row>
    <row r="4" spans="1:23" s="1" customFormat="1" ht="24.6" hidden="1" customHeight="1" x14ac:dyDescent="0.25">
      <c r="A4" s="433"/>
      <c r="B4" s="438" t="s">
        <v>220</v>
      </c>
      <c r="C4" s="438"/>
      <c r="D4" s="438"/>
      <c r="E4" s="88">
        <v>7200</v>
      </c>
      <c r="G4" s="433"/>
      <c r="H4" s="438" t="s">
        <v>220</v>
      </c>
      <c r="I4" s="438"/>
      <c r="J4" s="438"/>
      <c r="K4" s="88">
        <v>7500</v>
      </c>
      <c r="M4" s="433"/>
      <c r="N4" s="438" t="s">
        <v>220</v>
      </c>
      <c r="O4" s="438"/>
      <c r="P4" s="438"/>
      <c r="Q4" s="88">
        <v>19500</v>
      </c>
      <c r="S4" s="434"/>
      <c r="T4" s="438" t="s">
        <v>220</v>
      </c>
      <c r="U4" s="438"/>
      <c r="V4" s="438"/>
      <c r="W4" s="88">
        <v>1400</v>
      </c>
    </row>
    <row r="5" spans="1:23" s="1" customFormat="1" ht="24.6" customHeight="1" x14ac:dyDescent="0.25">
      <c r="A5" s="434"/>
      <c r="B5" s="438" t="s">
        <v>230</v>
      </c>
      <c r="C5" s="438"/>
      <c r="D5" s="438"/>
      <c r="E5" s="88">
        <f>E6*(1-'SZORZÓ+FELTÉTELEK'!$A$1)</f>
        <v>13000</v>
      </c>
      <c r="G5" s="434"/>
      <c r="H5" s="438" t="s">
        <v>230</v>
      </c>
      <c r="I5" s="438"/>
      <c r="J5" s="438"/>
      <c r="K5" s="88">
        <f>K6*(1-'SZORZÓ+FELTÉTELEK'!$A$1)</f>
        <v>16000</v>
      </c>
      <c r="M5" s="434"/>
      <c r="N5" s="438" t="s">
        <v>230</v>
      </c>
      <c r="O5" s="438"/>
      <c r="P5" s="438"/>
      <c r="Q5" s="88">
        <f>Q6*(1-'SZORZÓ+FELTÉTELEK'!$A$1)</f>
        <v>27000</v>
      </c>
      <c r="S5" s="434"/>
      <c r="T5" s="438" t="s">
        <v>218</v>
      </c>
      <c r="U5" s="438"/>
      <c r="V5" s="438"/>
      <c r="W5" s="88">
        <f>W6*(1-'SZORZÓ+FELTÉTELEK'!$A$1)</f>
        <v>3000</v>
      </c>
    </row>
    <row r="6" spans="1:23" s="1" customFormat="1" ht="24.6" hidden="1" customHeight="1" x14ac:dyDescent="0.25">
      <c r="A6" s="434"/>
      <c r="B6" s="438" t="s">
        <v>230</v>
      </c>
      <c r="C6" s="438"/>
      <c r="D6" s="438"/>
      <c r="E6" s="88">
        <v>13000</v>
      </c>
      <c r="G6" s="434"/>
      <c r="H6" s="438" t="s">
        <v>230</v>
      </c>
      <c r="I6" s="438"/>
      <c r="J6" s="438"/>
      <c r="K6" s="88">
        <v>16000</v>
      </c>
      <c r="M6" s="434"/>
      <c r="N6" s="438" t="s">
        <v>230</v>
      </c>
      <c r="O6" s="438"/>
      <c r="P6" s="438"/>
      <c r="Q6" s="88">
        <v>27000</v>
      </c>
      <c r="S6" s="434"/>
      <c r="T6" s="438" t="s">
        <v>218</v>
      </c>
      <c r="U6" s="438"/>
      <c r="V6" s="438"/>
      <c r="W6" s="88">
        <v>3000</v>
      </c>
    </row>
    <row r="7" spans="1:23" s="1" customFormat="1" ht="16.149999999999999" customHeight="1" x14ac:dyDescent="0.25">
      <c r="A7" s="434"/>
      <c r="B7" s="444" t="s">
        <v>245</v>
      </c>
      <c r="C7" s="445"/>
      <c r="D7" s="445"/>
      <c r="E7" s="446"/>
      <c r="G7" s="434"/>
      <c r="H7" s="444" t="s">
        <v>265</v>
      </c>
      <c r="I7" s="445"/>
      <c r="J7" s="445"/>
      <c r="K7" s="446"/>
      <c r="M7" s="434"/>
      <c r="N7" s="444" t="s">
        <v>267</v>
      </c>
      <c r="O7" s="445"/>
      <c r="P7" s="445"/>
      <c r="Q7" s="446"/>
      <c r="S7" s="434"/>
      <c r="T7" s="444" t="s">
        <v>222</v>
      </c>
      <c r="U7" s="445"/>
      <c r="V7" s="445"/>
      <c r="W7" s="446"/>
    </row>
    <row r="8" spans="1:23" s="1" customFormat="1" ht="16.149999999999999" customHeight="1" x14ac:dyDescent="0.25">
      <c r="A8" s="434"/>
      <c r="B8" s="447"/>
      <c r="C8" s="448"/>
      <c r="D8" s="448"/>
      <c r="E8" s="449"/>
      <c r="G8" s="434"/>
      <c r="H8" s="447"/>
      <c r="I8" s="448"/>
      <c r="J8" s="448"/>
      <c r="K8" s="449"/>
      <c r="M8" s="434"/>
      <c r="N8" s="447"/>
      <c r="O8" s="448"/>
      <c r="P8" s="448"/>
      <c r="Q8" s="449"/>
      <c r="S8" s="434"/>
      <c r="T8" s="447"/>
      <c r="U8" s="448"/>
      <c r="V8" s="448"/>
      <c r="W8" s="449"/>
    </row>
    <row r="9" spans="1:23" s="1" customFormat="1" ht="22.5" customHeight="1" thickBot="1" x14ac:dyDescent="0.3">
      <c r="A9" s="435"/>
      <c r="B9" s="450"/>
      <c r="C9" s="451"/>
      <c r="D9" s="451"/>
      <c r="E9" s="452"/>
      <c r="G9" s="435"/>
      <c r="H9" s="450"/>
      <c r="I9" s="451"/>
      <c r="J9" s="451"/>
      <c r="K9" s="452"/>
      <c r="M9" s="435"/>
      <c r="N9" s="450"/>
      <c r="O9" s="451"/>
      <c r="P9" s="451"/>
      <c r="Q9" s="452"/>
      <c r="S9" s="435"/>
      <c r="T9" s="450"/>
      <c r="U9" s="451"/>
      <c r="V9" s="451"/>
      <c r="W9" s="452"/>
    </row>
    <row r="10" spans="1:23" ht="15.75" thickBot="1" x14ac:dyDescent="0.3"/>
    <row r="11" spans="1:23" s="1" customFormat="1" ht="24.6" customHeight="1" thickTop="1" x14ac:dyDescent="0.25">
      <c r="A11" s="437" t="s">
        <v>221</v>
      </c>
      <c r="B11" s="436" t="s">
        <v>220</v>
      </c>
      <c r="C11" s="436"/>
      <c r="D11" s="436"/>
      <c r="E11" s="87">
        <f>E12*(1-'SZORZÓ+FELTÉTELEK'!$A$1)</f>
        <v>3400</v>
      </c>
      <c r="G11" s="462" t="s">
        <v>224</v>
      </c>
      <c r="H11" s="465" t="s">
        <v>218</v>
      </c>
      <c r="I11" s="465"/>
      <c r="J11" s="465"/>
      <c r="K11" s="91">
        <f>K12*(1-'SZORZÓ+FELTÉTELEK'!$A$1)</f>
        <v>24000</v>
      </c>
      <c r="M11" s="432" t="s">
        <v>226</v>
      </c>
      <c r="N11" s="436" t="s">
        <v>220</v>
      </c>
      <c r="O11" s="436"/>
      <c r="P11" s="436"/>
      <c r="Q11" s="87">
        <f>Q12*(1-'SZORZÓ+FELTÉTELEK'!$A$1)</f>
        <v>1400</v>
      </c>
      <c r="S11" s="440" t="s">
        <v>228</v>
      </c>
      <c r="T11" s="443" t="s">
        <v>218</v>
      </c>
      <c r="U11" s="443"/>
      <c r="V11" s="443"/>
      <c r="W11" s="89">
        <f>W12*(1-'SZORZÓ+FELTÉTELEK'!$A$1)</f>
        <v>18500</v>
      </c>
    </row>
    <row r="12" spans="1:23" s="1" customFormat="1" ht="24.6" hidden="1" customHeight="1" x14ac:dyDescent="0.25">
      <c r="A12" s="434"/>
      <c r="B12" s="438" t="s">
        <v>220</v>
      </c>
      <c r="C12" s="438"/>
      <c r="D12" s="438"/>
      <c r="E12" s="88">
        <v>3400</v>
      </c>
      <c r="G12" s="463"/>
      <c r="H12" s="439" t="s">
        <v>218</v>
      </c>
      <c r="I12" s="439"/>
      <c r="J12" s="439"/>
      <c r="K12" s="92">
        <v>24000</v>
      </c>
      <c r="M12" s="433"/>
      <c r="N12" s="438" t="s">
        <v>220</v>
      </c>
      <c r="O12" s="438"/>
      <c r="P12" s="438"/>
      <c r="Q12" s="88">
        <v>1400</v>
      </c>
      <c r="S12" s="441"/>
      <c r="T12" s="438" t="s">
        <v>218</v>
      </c>
      <c r="U12" s="438"/>
      <c r="V12" s="438"/>
      <c r="W12" s="90">
        <v>18500</v>
      </c>
    </row>
    <row r="13" spans="1:23" s="1" customFormat="1" ht="24.6" customHeight="1" x14ac:dyDescent="0.25">
      <c r="A13" s="434"/>
      <c r="B13" s="438" t="s">
        <v>218</v>
      </c>
      <c r="C13" s="438"/>
      <c r="D13" s="438"/>
      <c r="E13" s="88">
        <f>E14*(1-'SZORZÓ+FELTÉTELEK'!$A$1)</f>
        <v>5000</v>
      </c>
      <c r="G13" s="463"/>
      <c r="H13" s="458" t="s">
        <v>225</v>
      </c>
      <c r="I13" s="458"/>
      <c r="J13" s="458"/>
      <c r="K13" s="459"/>
      <c r="M13" s="434"/>
      <c r="N13" s="438" t="s">
        <v>218</v>
      </c>
      <c r="O13" s="438"/>
      <c r="P13" s="438"/>
      <c r="Q13" s="88">
        <f>Q14*(1-'SZORZÓ+FELTÉTELEK'!$A$1)</f>
        <v>3000</v>
      </c>
      <c r="S13" s="441"/>
      <c r="T13" s="444" t="s">
        <v>227</v>
      </c>
      <c r="U13" s="445"/>
      <c r="V13" s="445"/>
      <c r="W13" s="453"/>
    </row>
    <row r="14" spans="1:23" s="1" customFormat="1" ht="24.6" hidden="1" customHeight="1" x14ac:dyDescent="0.25">
      <c r="A14" s="434"/>
      <c r="B14" s="438" t="s">
        <v>218</v>
      </c>
      <c r="C14" s="438"/>
      <c r="D14" s="438"/>
      <c r="E14" s="88">
        <v>5000</v>
      </c>
      <c r="G14" s="463"/>
      <c r="H14" s="458"/>
      <c r="I14" s="458"/>
      <c r="J14" s="458"/>
      <c r="K14" s="459"/>
      <c r="M14" s="434"/>
      <c r="N14" s="438" t="s">
        <v>218</v>
      </c>
      <c r="O14" s="438"/>
      <c r="P14" s="438"/>
      <c r="Q14" s="88">
        <v>3000</v>
      </c>
      <c r="S14" s="441"/>
      <c r="T14" s="447"/>
      <c r="U14" s="448"/>
      <c r="V14" s="448"/>
      <c r="W14" s="454"/>
    </row>
    <row r="15" spans="1:23" s="1" customFormat="1" ht="16.149999999999999" customHeight="1" x14ac:dyDescent="0.25">
      <c r="A15" s="434"/>
      <c r="B15" s="444" t="s">
        <v>223</v>
      </c>
      <c r="C15" s="445"/>
      <c r="D15" s="445"/>
      <c r="E15" s="446"/>
      <c r="G15" s="463"/>
      <c r="H15" s="458"/>
      <c r="I15" s="458"/>
      <c r="J15" s="458"/>
      <c r="K15" s="459"/>
      <c r="M15" s="434"/>
      <c r="N15" s="447" t="s">
        <v>227</v>
      </c>
      <c r="O15" s="448"/>
      <c r="P15" s="448"/>
      <c r="Q15" s="449"/>
      <c r="S15" s="441"/>
      <c r="T15" s="447"/>
      <c r="U15" s="448"/>
      <c r="V15" s="448"/>
      <c r="W15" s="454"/>
    </row>
    <row r="16" spans="1:23" s="1" customFormat="1" ht="16.149999999999999" customHeight="1" x14ac:dyDescent="0.25">
      <c r="A16" s="434"/>
      <c r="B16" s="447"/>
      <c r="C16" s="448"/>
      <c r="D16" s="448"/>
      <c r="E16" s="449"/>
      <c r="G16" s="463"/>
      <c r="H16" s="458"/>
      <c r="I16" s="458"/>
      <c r="J16" s="458"/>
      <c r="K16" s="459"/>
      <c r="M16" s="434"/>
      <c r="N16" s="447"/>
      <c r="O16" s="448"/>
      <c r="P16" s="448"/>
      <c r="Q16" s="449"/>
      <c r="S16" s="441"/>
      <c r="T16" s="447"/>
      <c r="U16" s="448"/>
      <c r="V16" s="448"/>
      <c r="W16" s="454"/>
    </row>
    <row r="17" spans="1:25" s="1" customFormat="1" ht="22.5" customHeight="1" thickBot="1" x14ac:dyDescent="0.3">
      <c r="A17" s="435"/>
      <c r="B17" s="450"/>
      <c r="C17" s="451"/>
      <c r="D17" s="451"/>
      <c r="E17" s="452"/>
      <c r="G17" s="464"/>
      <c r="H17" s="460"/>
      <c r="I17" s="460"/>
      <c r="J17" s="460"/>
      <c r="K17" s="461"/>
      <c r="M17" s="435"/>
      <c r="N17" s="450"/>
      <c r="O17" s="451"/>
      <c r="P17" s="451"/>
      <c r="Q17" s="452"/>
      <c r="S17" s="442"/>
      <c r="T17" s="455"/>
      <c r="U17" s="456"/>
      <c r="V17" s="456"/>
      <c r="W17" s="457"/>
      <c r="Y17" s="1" t="s">
        <v>278</v>
      </c>
    </row>
    <row r="18" spans="1:25" ht="15.75" thickBot="1" x14ac:dyDescent="0.3"/>
    <row r="19" spans="1:25" s="1" customFormat="1" ht="24.6" customHeight="1" x14ac:dyDescent="0.25">
      <c r="A19" s="437" t="s">
        <v>268</v>
      </c>
      <c r="B19" s="436" t="s">
        <v>230</v>
      </c>
      <c r="C19" s="436"/>
      <c r="D19" s="436"/>
      <c r="E19" s="87">
        <f>E20*(1-'SZORZÓ+FELTÉTELEK'!$A$1)</f>
        <v>13500</v>
      </c>
      <c r="G19" s="437" t="s">
        <v>229</v>
      </c>
      <c r="H19" s="436" t="s">
        <v>230</v>
      </c>
      <c r="I19" s="436"/>
      <c r="J19" s="436"/>
      <c r="K19" s="87">
        <f>K20*(1-'SZORZÓ+FELTÉTELEK'!$A$1)</f>
        <v>17500</v>
      </c>
      <c r="M19" s="437" t="s">
        <v>236</v>
      </c>
      <c r="N19" s="436" t="s">
        <v>230</v>
      </c>
      <c r="O19" s="436"/>
      <c r="P19" s="436"/>
      <c r="Q19" s="87">
        <f>Q20*(1-'SZORZÓ+FELTÉTELEK'!$A$1)</f>
        <v>14000</v>
      </c>
      <c r="S19" s="437" t="s">
        <v>232</v>
      </c>
      <c r="T19" s="436" t="s">
        <v>233</v>
      </c>
      <c r="U19" s="436"/>
      <c r="V19" s="436"/>
      <c r="W19" s="87">
        <f>W20*(1-'SZORZÓ+FELTÉTELEK'!$A$1)</f>
        <v>17000</v>
      </c>
    </row>
    <row r="20" spans="1:25" s="1" customFormat="1" ht="24.6" hidden="1" customHeight="1" x14ac:dyDescent="0.25">
      <c r="A20" s="434"/>
      <c r="B20" s="438" t="s">
        <v>230</v>
      </c>
      <c r="C20" s="438"/>
      <c r="D20" s="438"/>
      <c r="E20" s="88">
        <v>13500</v>
      </c>
      <c r="G20" s="434"/>
      <c r="H20" s="438" t="s">
        <v>230</v>
      </c>
      <c r="I20" s="438"/>
      <c r="J20" s="438"/>
      <c r="K20" s="88">
        <v>17500</v>
      </c>
      <c r="M20" s="434"/>
      <c r="N20" s="438" t="s">
        <v>230</v>
      </c>
      <c r="O20" s="438"/>
      <c r="P20" s="438"/>
      <c r="Q20" s="88">
        <v>14000</v>
      </c>
      <c r="S20" s="434"/>
      <c r="T20" s="438" t="s">
        <v>233</v>
      </c>
      <c r="U20" s="438"/>
      <c r="V20" s="438"/>
      <c r="W20" s="88">
        <v>17000</v>
      </c>
    </row>
    <row r="21" spans="1:25" s="1" customFormat="1" ht="24.6" customHeight="1" x14ac:dyDescent="0.25">
      <c r="A21" s="434"/>
      <c r="B21" s="444" t="s">
        <v>269</v>
      </c>
      <c r="C21" s="445"/>
      <c r="D21" s="445"/>
      <c r="E21" s="446"/>
      <c r="G21" s="434"/>
      <c r="H21" s="444" t="s">
        <v>231</v>
      </c>
      <c r="I21" s="445"/>
      <c r="J21" s="445"/>
      <c r="K21" s="446"/>
      <c r="M21" s="434"/>
      <c r="N21" s="444" t="s">
        <v>237</v>
      </c>
      <c r="O21" s="445"/>
      <c r="P21" s="445"/>
      <c r="Q21" s="446"/>
      <c r="S21" s="434"/>
      <c r="T21" s="438" t="s">
        <v>234</v>
      </c>
      <c r="U21" s="438"/>
      <c r="V21" s="438"/>
      <c r="W21" s="88">
        <f>W22*(1-'SZORZÓ+FELTÉTELEK'!$A$1)</f>
        <v>18700</v>
      </c>
    </row>
    <row r="22" spans="1:25" s="1" customFormat="1" ht="24.6" hidden="1" customHeight="1" x14ac:dyDescent="0.25">
      <c r="A22" s="434"/>
      <c r="B22" s="447"/>
      <c r="C22" s="448"/>
      <c r="D22" s="448"/>
      <c r="E22" s="449"/>
      <c r="G22" s="434"/>
      <c r="H22" s="447"/>
      <c r="I22" s="448"/>
      <c r="J22" s="448"/>
      <c r="K22" s="449"/>
      <c r="M22" s="434"/>
      <c r="N22" s="447"/>
      <c r="O22" s="448"/>
      <c r="P22" s="448"/>
      <c r="Q22" s="449"/>
      <c r="S22" s="434"/>
      <c r="T22" s="438" t="s">
        <v>234</v>
      </c>
      <c r="U22" s="438"/>
      <c r="V22" s="438"/>
      <c r="W22" s="88">
        <v>18700</v>
      </c>
    </row>
    <row r="23" spans="1:25" s="1" customFormat="1" ht="16.149999999999999" customHeight="1" x14ac:dyDescent="0.25">
      <c r="A23" s="434"/>
      <c r="B23" s="447"/>
      <c r="C23" s="448"/>
      <c r="D23" s="448"/>
      <c r="E23" s="449"/>
      <c r="G23" s="434"/>
      <c r="H23" s="447"/>
      <c r="I23" s="448"/>
      <c r="J23" s="448"/>
      <c r="K23" s="449"/>
      <c r="M23" s="434"/>
      <c r="N23" s="447"/>
      <c r="O23" s="448"/>
      <c r="P23" s="448"/>
      <c r="Q23" s="449"/>
      <c r="S23" s="434"/>
      <c r="T23" s="444" t="s">
        <v>235</v>
      </c>
      <c r="U23" s="445"/>
      <c r="V23" s="445"/>
      <c r="W23" s="446"/>
    </row>
    <row r="24" spans="1:25" s="1" customFormat="1" ht="16.149999999999999" customHeight="1" x14ac:dyDescent="0.25">
      <c r="A24" s="434"/>
      <c r="B24" s="447"/>
      <c r="C24" s="448"/>
      <c r="D24" s="448"/>
      <c r="E24" s="449"/>
      <c r="G24" s="434"/>
      <c r="H24" s="447"/>
      <c r="I24" s="448"/>
      <c r="J24" s="448"/>
      <c r="K24" s="449"/>
      <c r="M24" s="434"/>
      <c r="N24" s="447"/>
      <c r="O24" s="448"/>
      <c r="P24" s="448"/>
      <c r="Q24" s="449"/>
      <c r="S24" s="434"/>
      <c r="T24" s="447"/>
      <c r="U24" s="448"/>
      <c r="V24" s="448"/>
      <c r="W24" s="449"/>
    </row>
    <row r="25" spans="1:25" s="1" customFormat="1" ht="22.5" customHeight="1" thickBot="1" x14ac:dyDescent="0.3">
      <c r="A25" s="435"/>
      <c r="B25" s="450"/>
      <c r="C25" s="451"/>
      <c r="D25" s="451"/>
      <c r="E25" s="452"/>
      <c r="G25" s="435"/>
      <c r="H25" s="450"/>
      <c r="I25" s="451"/>
      <c r="J25" s="451"/>
      <c r="K25" s="452"/>
      <c r="M25" s="435"/>
      <c r="N25" s="450"/>
      <c r="O25" s="451"/>
      <c r="P25" s="451"/>
      <c r="Q25" s="452"/>
      <c r="S25" s="435"/>
      <c r="T25" s="450"/>
      <c r="U25" s="451"/>
      <c r="V25" s="451"/>
      <c r="W25" s="452"/>
    </row>
    <row r="26" spans="1:25" ht="15.75" thickBot="1" x14ac:dyDescent="0.3"/>
    <row r="27" spans="1:25" s="1" customFormat="1" ht="24.6" customHeight="1" x14ac:dyDescent="0.25">
      <c r="A27" s="432" t="s">
        <v>270</v>
      </c>
      <c r="B27" s="436" t="s">
        <v>220</v>
      </c>
      <c r="C27" s="436"/>
      <c r="D27" s="436"/>
      <c r="E27" s="87">
        <f>E28*(1-'SZORZÓ+FELTÉTELEK'!$A$1)</f>
        <v>5500</v>
      </c>
      <c r="G27" s="432" t="s">
        <v>272</v>
      </c>
      <c r="H27" s="436" t="s">
        <v>220</v>
      </c>
      <c r="I27" s="436"/>
      <c r="J27" s="436"/>
      <c r="K27" s="87">
        <f>K28*(1-'SZORZÓ+FELTÉTELEK'!$A$1)</f>
        <v>5500</v>
      </c>
      <c r="M27" s="437" t="s">
        <v>238</v>
      </c>
      <c r="N27" s="436" t="s">
        <v>220</v>
      </c>
      <c r="O27" s="436"/>
      <c r="P27" s="436"/>
      <c r="Q27" s="87">
        <f>Q28*(1-'SZORZÓ+FELTÉTELEK'!$A$1)</f>
        <v>8500</v>
      </c>
      <c r="S27" s="432" t="s">
        <v>274</v>
      </c>
      <c r="T27" s="436" t="s">
        <v>220</v>
      </c>
      <c r="U27" s="436"/>
      <c r="V27" s="436"/>
      <c r="W27" s="87">
        <f>W28*(1-'SZORZÓ+FELTÉTELEK'!$A$1)</f>
        <v>5500</v>
      </c>
    </row>
    <row r="28" spans="1:25" s="1" customFormat="1" ht="24.6" hidden="1" customHeight="1" x14ac:dyDescent="0.25">
      <c r="A28" s="433"/>
      <c r="B28" s="438" t="s">
        <v>220</v>
      </c>
      <c r="C28" s="438"/>
      <c r="D28" s="438"/>
      <c r="E28" s="88">
        <v>5500</v>
      </c>
      <c r="G28" s="433"/>
      <c r="H28" s="438" t="s">
        <v>220</v>
      </c>
      <c r="I28" s="438"/>
      <c r="J28" s="438"/>
      <c r="K28" s="88">
        <v>5500</v>
      </c>
      <c r="M28" s="434"/>
      <c r="N28" s="438" t="s">
        <v>220</v>
      </c>
      <c r="O28" s="438"/>
      <c r="P28" s="438"/>
      <c r="Q28" s="88">
        <v>8500</v>
      </c>
      <c r="S28" s="433"/>
      <c r="T28" s="438" t="s">
        <v>220</v>
      </c>
      <c r="U28" s="438"/>
      <c r="V28" s="438"/>
      <c r="W28" s="88">
        <v>5500</v>
      </c>
    </row>
    <row r="29" spans="1:25" s="1" customFormat="1" ht="24.6" customHeight="1" x14ac:dyDescent="0.25">
      <c r="A29" s="434"/>
      <c r="B29" s="438" t="s">
        <v>230</v>
      </c>
      <c r="C29" s="438"/>
      <c r="D29" s="438"/>
      <c r="E29" s="88">
        <f>E30*(1-'SZORZÓ+FELTÉTELEK'!$A$1)</f>
        <v>12000</v>
      </c>
      <c r="G29" s="434"/>
      <c r="H29" s="438" t="s">
        <v>230</v>
      </c>
      <c r="I29" s="438"/>
      <c r="J29" s="438"/>
      <c r="K29" s="88">
        <f>K30*(1-'SZORZÓ+FELTÉTELEK'!$A$1)</f>
        <v>12000</v>
      </c>
      <c r="M29" s="434"/>
      <c r="N29" s="438" t="s">
        <v>230</v>
      </c>
      <c r="O29" s="438"/>
      <c r="P29" s="438"/>
      <c r="Q29" s="88">
        <f>Q30*(1-'SZORZÓ+FELTÉTELEK'!$A$1)</f>
        <v>15000</v>
      </c>
      <c r="S29" s="434"/>
      <c r="T29" s="438" t="s">
        <v>230</v>
      </c>
      <c r="U29" s="438"/>
      <c r="V29" s="438"/>
      <c r="W29" s="88">
        <f>W30*(1-'SZORZÓ+FELTÉTELEK'!$A$1)</f>
        <v>12000</v>
      </c>
    </row>
    <row r="30" spans="1:25" s="1" customFormat="1" ht="24.6" hidden="1" customHeight="1" x14ac:dyDescent="0.25">
      <c r="A30" s="434"/>
      <c r="B30" s="438" t="s">
        <v>230</v>
      </c>
      <c r="C30" s="438"/>
      <c r="D30" s="438"/>
      <c r="E30" s="88">
        <v>12000</v>
      </c>
      <c r="G30" s="434"/>
      <c r="H30" s="438" t="s">
        <v>230</v>
      </c>
      <c r="I30" s="438"/>
      <c r="J30" s="438"/>
      <c r="K30" s="88">
        <v>12000</v>
      </c>
      <c r="M30" s="434"/>
      <c r="N30" s="438" t="s">
        <v>230</v>
      </c>
      <c r="O30" s="438"/>
      <c r="P30" s="438"/>
      <c r="Q30" s="88">
        <v>15000</v>
      </c>
      <c r="S30" s="434"/>
      <c r="T30" s="438" t="s">
        <v>230</v>
      </c>
      <c r="U30" s="438"/>
      <c r="V30" s="438"/>
      <c r="W30" s="88">
        <v>12000</v>
      </c>
    </row>
    <row r="31" spans="1:25" s="1" customFormat="1" ht="16.149999999999999" customHeight="1" x14ac:dyDescent="0.25">
      <c r="A31" s="434"/>
      <c r="B31" s="444" t="s">
        <v>271</v>
      </c>
      <c r="C31" s="445"/>
      <c r="D31" s="445"/>
      <c r="E31" s="446"/>
      <c r="G31" s="434"/>
      <c r="H31" s="444" t="s">
        <v>273</v>
      </c>
      <c r="I31" s="445"/>
      <c r="J31" s="445"/>
      <c r="K31" s="446"/>
      <c r="M31" s="434"/>
      <c r="N31" s="444" t="s">
        <v>239</v>
      </c>
      <c r="O31" s="445"/>
      <c r="P31" s="445"/>
      <c r="Q31" s="446"/>
      <c r="S31" s="434"/>
      <c r="T31" s="444" t="s">
        <v>275</v>
      </c>
      <c r="U31" s="445"/>
      <c r="V31" s="445"/>
      <c r="W31" s="446"/>
    </row>
    <row r="32" spans="1:25" s="1" customFormat="1" ht="16.149999999999999" customHeight="1" x14ac:dyDescent="0.25">
      <c r="A32" s="434"/>
      <c r="B32" s="447"/>
      <c r="C32" s="448"/>
      <c r="D32" s="448"/>
      <c r="E32" s="449"/>
      <c r="G32" s="434"/>
      <c r="H32" s="447"/>
      <c r="I32" s="448"/>
      <c r="J32" s="448"/>
      <c r="K32" s="449"/>
      <c r="M32" s="434"/>
      <c r="N32" s="447"/>
      <c r="O32" s="448"/>
      <c r="P32" s="448"/>
      <c r="Q32" s="449"/>
      <c r="S32" s="434"/>
      <c r="T32" s="447"/>
      <c r="U32" s="448"/>
      <c r="V32" s="448"/>
      <c r="W32" s="449"/>
    </row>
    <row r="33" spans="1:23" s="1" customFormat="1" ht="22.5" customHeight="1" thickBot="1" x14ac:dyDescent="0.3">
      <c r="A33" s="435"/>
      <c r="B33" s="450"/>
      <c r="C33" s="451"/>
      <c r="D33" s="451"/>
      <c r="E33" s="452"/>
      <c r="G33" s="435"/>
      <c r="H33" s="450"/>
      <c r="I33" s="451"/>
      <c r="J33" s="451"/>
      <c r="K33" s="452"/>
      <c r="M33" s="435"/>
      <c r="N33" s="450"/>
      <c r="O33" s="451"/>
      <c r="P33" s="451"/>
      <c r="Q33" s="452"/>
      <c r="S33" s="435"/>
      <c r="T33" s="450"/>
      <c r="U33" s="451"/>
      <c r="V33" s="451"/>
      <c r="W33" s="452"/>
    </row>
    <row r="34" spans="1:23" ht="15.75" thickBot="1" x14ac:dyDescent="0.3"/>
    <row r="35" spans="1:23" s="1" customFormat="1" ht="24.6" customHeight="1" x14ac:dyDescent="0.25">
      <c r="A35" s="437" t="s">
        <v>240</v>
      </c>
      <c r="B35" s="436" t="s">
        <v>220</v>
      </c>
      <c r="C35" s="436"/>
      <c r="D35" s="436"/>
      <c r="E35" s="87">
        <f>E36*(1-'SZORZÓ+FELTÉTELEK'!$A$1)</f>
        <v>1500</v>
      </c>
      <c r="G35" s="437" t="s">
        <v>276</v>
      </c>
      <c r="H35" s="436" t="s">
        <v>220</v>
      </c>
      <c r="I35" s="436"/>
      <c r="J35" s="436"/>
      <c r="K35" s="87">
        <f>K36*(1-'SZORZÓ+FELTÉTELEK'!$A$1)</f>
        <v>5500</v>
      </c>
      <c r="M35" s="437" t="s">
        <v>242</v>
      </c>
      <c r="N35" s="436" t="s">
        <v>220</v>
      </c>
      <c r="O35" s="436"/>
      <c r="P35" s="436"/>
      <c r="Q35" s="87">
        <f>Q36*(1-'SZORZÓ+FELTÉTELEK'!$A$1)</f>
        <v>13500</v>
      </c>
    </row>
    <row r="36" spans="1:23" s="1" customFormat="1" ht="24.6" hidden="1" customHeight="1" x14ac:dyDescent="0.25">
      <c r="A36" s="434"/>
      <c r="B36" s="438" t="s">
        <v>220</v>
      </c>
      <c r="C36" s="438"/>
      <c r="D36" s="438"/>
      <c r="E36" s="88">
        <v>1500</v>
      </c>
      <c r="G36" s="434"/>
      <c r="H36" s="438" t="s">
        <v>220</v>
      </c>
      <c r="I36" s="438"/>
      <c r="J36" s="438"/>
      <c r="K36" s="88">
        <v>5500</v>
      </c>
      <c r="M36" s="434"/>
      <c r="N36" s="438" t="s">
        <v>220</v>
      </c>
      <c r="O36" s="438"/>
      <c r="P36" s="438"/>
      <c r="Q36" s="88">
        <v>13500</v>
      </c>
    </row>
    <row r="37" spans="1:23" s="1" customFormat="1" ht="24.6" customHeight="1" x14ac:dyDescent="0.25">
      <c r="A37" s="434"/>
      <c r="B37" s="438" t="s">
        <v>230</v>
      </c>
      <c r="C37" s="438"/>
      <c r="D37" s="438"/>
      <c r="E37" s="88">
        <f>E38*(1-'SZORZÓ+FELTÉTELEK'!$A$1)</f>
        <v>8000</v>
      </c>
      <c r="G37" s="434"/>
      <c r="H37" s="438" t="s">
        <v>230</v>
      </c>
      <c r="I37" s="438"/>
      <c r="J37" s="438"/>
      <c r="K37" s="88">
        <f>K38*(1-'SZORZÓ+FELTÉTELEK'!$A$1)</f>
        <v>12000</v>
      </c>
      <c r="M37" s="434"/>
      <c r="N37" s="438" t="s">
        <v>230</v>
      </c>
      <c r="O37" s="438"/>
      <c r="P37" s="438"/>
      <c r="Q37" s="88">
        <f>Q38*(1-'SZORZÓ+FELTÉTELEK'!$A$1)</f>
        <v>20000</v>
      </c>
    </row>
    <row r="38" spans="1:23" s="1" customFormat="1" ht="24.6" hidden="1" customHeight="1" x14ac:dyDescent="0.25">
      <c r="A38" s="434"/>
      <c r="B38" s="438" t="s">
        <v>230</v>
      </c>
      <c r="C38" s="438"/>
      <c r="D38" s="438"/>
      <c r="E38" s="88">
        <v>8000</v>
      </c>
      <c r="G38" s="434"/>
      <c r="H38" s="438" t="s">
        <v>230</v>
      </c>
      <c r="I38" s="438"/>
      <c r="J38" s="438"/>
      <c r="K38" s="88">
        <v>12000</v>
      </c>
      <c r="M38" s="434"/>
      <c r="N38" s="438" t="s">
        <v>230</v>
      </c>
      <c r="O38" s="438"/>
      <c r="P38" s="438"/>
      <c r="Q38" s="88">
        <v>20000</v>
      </c>
    </row>
    <row r="39" spans="1:23" s="1" customFormat="1" ht="16.149999999999999" customHeight="1" x14ac:dyDescent="0.25">
      <c r="A39" s="434"/>
      <c r="B39" s="444" t="s">
        <v>241</v>
      </c>
      <c r="C39" s="445"/>
      <c r="D39" s="445"/>
      <c r="E39" s="446"/>
      <c r="G39" s="434"/>
      <c r="H39" s="444" t="s">
        <v>277</v>
      </c>
      <c r="I39" s="445"/>
      <c r="J39" s="445"/>
      <c r="K39" s="446"/>
      <c r="M39" s="434"/>
      <c r="N39" s="444" t="s">
        <v>243</v>
      </c>
      <c r="O39" s="445"/>
      <c r="P39" s="445"/>
      <c r="Q39" s="446"/>
    </row>
    <row r="40" spans="1:23" s="1" customFormat="1" ht="16.149999999999999" customHeight="1" x14ac:dyDescent="0.25">
      <c r="A40" s="434"/>
      <c r="B40" s="447"/>
      <c r="C40" s="448"/>
      <c r="D40" s="448"/>
      <c r="E40" s="449"/>
      <c r="G40" s="434"/>
      <c r="H40" s="447"/>
      <c r="I40" s="448"/>
      <c r="J40" s="448"/>
      <c r="K40" s="449"/>
      <c r="M40" s="434"/>
      <c r="N40" s="447"/>
      <c r="O40" s="448"/>
      <c r="P40" s="448"/>
      <c r="Q40" s="449"/>
    </row>
    <row r="41" spans="1:23" s="1" customFormat="1" ht="22.5" customHeight="1" thickBot="1" x14ac:dyDescent="0.3">
      <c r="A41" s="435"/>
      <c r="B41" s="450"/>
      <c r="C41" s="451"/>
      <c r="D41" s="451"/>
      <c r="E41" s="452"/>
      <c r="G41" s="435"/>
      <c r="H41" s="450"/>
      <c r="I41" s="451"/>
      <c r="J41" s="451"/>
      <c r="K41" s="452"/>
      <c r="M41" s="435"/>
      <c r="N41" s="450"/>
      <c r="O41" s="451"/>
      <c r="P41" s="451"/>
      <c r="Q41" s="452"/>
    </row>
    <row r="43" spans="1:23" x14ac:dyDescent="0.25">
      <c r="F43" s="1"/>
      <c r="L43" s="1"/>
    </row>
    <row r="44" spans="1:23" x14ac:dyDescent="0.25">
      <c r="F44" s="1"/>
      <c r="L44" s="1"/>
    </row>
    <row r="45" spans="1:23" x14ac:dyDescent="0.25">
      <c r="F45" s="1"/>
      <c r="L45" s="1"/>
    </row>
    <row r="46" spans="1:23" x14ac:dyDescent="0.25">
      <c r="F46" s="1"/>
      <c r="L46" s="1"/>
    </row>
    <row r="47" spans="1:23" x14ac:dyDescent="0.25">
      <c r="F47" s="1"/>
      <c r="L47" s="1"/>
    </row>
    <row r="48" spans="1:23" x14ac:dyDescent="0.25">
      <c r="F48" s="1"/>
      <c r="L48" s="1"/>
    </row>
    <row r="49" spans="6:12" x14ac:dyDescent="0.25">
      <c r="F49" s="1"/>
      <c r="L49" s="1"/>
    </row>
  </sheetData>
  <mergeCells count="105">
    <mergeCell ref="H39:K41"/>
    <mergeCell ref="T29:V29"/>
    <mergeCell ref="T30:V30"/>
    <mergeCell ref="T31:W33"/>
    <mergeCell ref="T27:V27"/>
    <mergeCell ref="G35:G41"/>
    <mergeCell ref="H35:J35"/>
    <mergeCell ref="B28:D28"/>
    <mergeCell ref="H28:J28"/>
    <mergeCell ref="T28:V28"/>
    <mergeCell ref="H36:J36"/>
    <mergeCell ref="B29:D29"/>
    <mergeCell ref="H29:J29"/>
    <mergeCell ref="H37:J37"/>
    <mergeCell ref="B30:D30"/>
    <mergeCell ref="H30:J30"/>
    <mergeCell ref="H38:J38"/>
    <mergeCell ref="B31:E33"/>
    <mergeCell ref="H31:K33"/>
    <mergeCell ref="B39:E41"/>
    <mergeCell ref="N39:Q41"/>
    <mergeCell ref="B38:D38"/>
    <mergeCell ref="N38:P38"/>
    <mergeCell ref="A27:A33"/>
    <mergeCell ref="B27:D27"/>
    <mergeCell ref="G27:G33"/>
    <mergeCell ref="H27:J27"/>
    <mergeCell ref="S27:S33"/>
    <mergeCell ref="H6:J6"/>
    <mergeCell ref="N6:P6"/>
    <mergeCell ref="H7:K9"/>
    <mergeCell ref="N7:Q9"/>
    <mergeCell ref="N31:Q33"/>
    <mergeCell ref="N30:P30"/>
    <mergeCell ref="B19:D19"/>
    <mergeCell ref="G3:G9"/>
    <mergeCell ref="M3:M9"/>
    <mergeCell ref="A19:A25"/>
    <mergeCell ref="H4:J4"/>
    <mergeCell ref="N4:P4"/>
    <mergeCell ref="B20:D20"/>
    <mergeCell ref="H5:J5"/>
    <mergeCell ref="N5:P5"/>
    <mergeCell ref="B21:E25"/>
    <mergeCell ref="A11:A17"/>
    <mergeCell ref="B5:D5"/>
    <mergeCell ref="B6:D6"/>
    <mergeCell ref="B7:E9"/>
    <mergeCell ref="T12:V12"/>
    <mergeCell ref="H20:J20"/>
    <mergeCell ref="T20:V20"/>
    <mergeCell ref="N20:P20"/>
    <mergeCell ref="T19:V19"/>
    <mergeCell ref="M11:M17"/>
    <mergeCell ref="N11:P11"/>
    <mergeCell ref="H3:J3"/>
    <mergeCell ref="N3:P3"/>
    <mergeCell ref="S19:S25"/>
    <mergeCell ref="T5:V5"/>
    <mergeCell ref="B13:D13"/>
    <mergeCell ref="H13:K17"/>
    <mergeCell ref="N13:P13"/>
    <mergeCell ref="S3:S9"/>
    <mergeCell ref="T3:V3"/>
    <mergeCell ref="B11:D11"/>
    <mergeCell ref="G11:G17"/>
    <mergeCell ref="H11:J11"/>
    <mergeCell ref="T6:V6"/>
    <mergeCell ref="B14:D14"/>
    <mergeCell ref="N14:P14"/>
    <mergeCell ref="T7:W9"/>
    <mergeCell ref="B15:E17"/>
    <mergeCell ref="N15:Q17"/>
    <mergeCell ref="T23:W25"/>
    <mergeCell ref="N21:Q25"/>
    <mergeCell ref="T13:W17"/>
    <mergeCell ref="H21:K25"/>
    <mergeCell ref="T21:V21"/>
    <mergeCell ref="T22:V22"/>
    <mergeCell ref="M19:M25"/>
    <mergeCell ref="N19:P19"/>
    <mergeCell ref="A1:W1"/>
    <mergeCell ref="A3:A9"/>
    <mergeCell ref="B3:D3"/>
    <mergeCell ref="M27:M33"/>
    <mergeCell ref="N27:P27"/>
    <mergeCell ref="A35:A41"/>
    <mergeCell ref="B35:D35"/>
    <mergeCell ref="M35:M41"/>
    <mergeCell ref="N35:P35"/>
    <mergeCell ref="B4:D4"/>
    <mergeCell ref="N28:P28"/>
    <mergeCell ref="B36:D36"/>
    <mergeCell ref="N36:P36"/>
    <mergeCell ref="N29:P29"/>
    <mergeCell ref="B37:D37"/>
    <mergeCell ref="N37:P37"/>
    <mergeCell ref="T4:V4"/>
    <mergeCell ref="B12:D12"/>
    <mergeCell ref="H12:J12"/>
    <mergeCell ref="N12:P12"/>
    <mergeCell ref="S11:S17"/>
    <mergeCell ref="T11:V11"/>
    <mergeCell ref="G19:G25"/>
    <mergeCell ref="H19:J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SZORZÓ+FELTÉTELEK</vt:lpstr>
      <vt:lpstr>SZÉKEK</vt:lpstr>
      <vt:lpstr>Karfák</vt:lpstr>
      <vt:lpstr>Alkatrészek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sandorzs</dc:creator>
  <cp:lastModifiedBy>sandorzs</cp:lastModifiedBy>
  <dcterms:created xsi:type="dcterms:W3CDTF">2023-04-25T18:23:55Z</dcterms:created>
  <dcterms:modified xsi:type="dcterms:W3CDTF">2024-07-23T09:53:33Z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